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00" tabRatio="909" activeTab="1"/>
  </bookViews>
  <sheets>
    <sheet name="Лист1" sheetId="29" r:id="rId1"/>
    <sheet name="Биланс успеха" sheetId="3" r:id="rId2"/>
    <sheet name="Биланс стања" sheetId="11" r:id="rId3"/>
    <sheet name="Извештај о  токовима готовине" sheetId="12" r:id="rId4"/>
    <sheet name="Динамика запослених" sheetId="6" r:id="rId5"/>
    <sheet name="Трошкови запослених" sheetId="24" r:id="rId6"/>
    <sheet name="Кретање цена" sheetId="8" r:id="rId7"/>
    <sheet name="Субвенције" sheetId="9" r:id="rId8"/>
    <sheet name="Средства за посебне намене" sheetId="10" r:id="rId9"/>
    <sheet name="Нето добит" sheetId="15" r:id="rId10"/>
    <sheet name="Кредитна задуженост" sheetId="21" r:id="rId11"/>
    <sheet name="Готовински еквиваленти" sheetId="14" r:id="rId12"/>
    <sheet name="Извештај о инвестицијама" sheetId="16" r:id="rId13"/>
    <sheet name="Бруто потраживања" sheetId="18" r:id="rId14"/>
    <sheet name="Sheet2" sheetId="26" r:id="rId15"/>
    <sheet name="Sheet1" sheetId="27" r:id="rId16"/>
    <sheet name="Sheet3" sheetId="28" r:id="rId17"/>
  </sheets>
  <definedNames>
    <definedName name="_xlnm.Print_Area" localSheetId="2">'Биланс стања'!#REF!</definedName>
    <definedName name="_xlnm.Print_Area" localSheetId="1">'Биланс успеха'!$A$6:$H$99</definedName>
    <definedName name="_xlnm.Print_Area" localSheetId="11">'Готовински еквиваленти'!$B$1:$K$59</definedName>
    <definedName name="_xlnm.Print_Area" localSheetId="4">'Динамика запослених'!#REF!</definedName>
    <definedName name="_xlnm.Print_Area" localSheetId="3">'Извештај о  токовима готовине'!$B$2:$J$76</definedName>
    <definedName name="_xlnm.Print_Area" localSheetId="9">'Нето добит'!$C$2:$L$27</definedName>
    <definedName name="_xlnm.Print_Area" localSheetId="8">'Средства за посебне намене'!#REF!</definedName>
    <definedName name="_xlnm.Print_Area" localSheetId="7">Субвенције!$B$3:$G$63</definedName>
  </definedNames>
  <calcPr calcId="124519"/>
</workbook>
</file>

<file path=xl/calcChain.xml><?xml version="1.0" encoding="utf-8"?>
<calcChain xmlns="http://schemas.openxmlformats.org/spreadsheetml/2006/main">
  <c r="I13" i="12"/>
  <c r="I14"/>
  <c r="I15"/>
  <c r="I16"/>
  <c r="I17"/>
  <c r="I18"/>
  <c r="I19"/>
  <c r="I21"/>
  <c r="I22"/>
  <c r="I31"/>
  <c r="I33"/>
  <c r="I36"/>
  <c r="I38"/>
  <c r="I40"/>
  <c r="I41"/>
  <c r="I44"/>
  <c r="I46"/>
  <c r="I47"/>
  <c r="I49"/>
  <c r="I51"/>
  <c r="I53"/>
  <c r="I54"/>
  <c r="I55"/>
  <c r="I57"/>
  <c r="I60"/>
  <c r="I12"/>
  <c r="AA12"/>
  <c r="E77" i="16" l="1"/>
  <c r="M77"/>
  <c r="AE58" i="14"/>
  <c r="H55"/>
  <c r="G24" i="21"/>
  <c r="D24"/>
  <c r="G8" i="24"/>
  <c r="G9"/>
  <c r="G10"/>
  <c r="G11"/>
  <c r="G12"/>
  <c r="G13"/>
  <c r="G14"/>
  <c r="G23"/>
  <c r="G24"/>
  <c r="G27"/>
  <c r="G28"/>
  <c r="G30"/>
  <c r="G31"/>
  <c r="G32"/>
  <c r="G33"/>
  <c r="G35"/>
  <c r="G37"/>
  <c r="G7"/>
  <c r="I13" i="11"/>
  <c r="I15"/>
  <c r="I17"/>
  <c r="I21"/>
  <c r="I22"/>
  <c r="I23"/>
  <c r="I24"/>
  <c r="I25"/>
  <c r="I53"/>
  <c r="I54"/>
  <c r="I55"/>
  <c r="I61"/>
  <c r="I66"/>
  <c r="I70"/>
  <c r="I78"/>
  <c r="I79"/>
  <c r="I84"/>
  <c r="I85"/>
  <c r="I89"/>
  <c r="I93"/>
  <c r="I97"/>
  <c r="I100"/>
  <c r="I102"/>
  <c r="I104"/>
  <c r="I105"/>
  <c r="I107"/>
  <c r="I108"/>
  <c r="I112"/>
  <c r="I115"/>
  <c r="I120"/>
  <c r="I122"/>
  <c r="I124"/>
  <c r="I126"/>
  <c r="I129"/>
  <c r="I134"/>
  <c r="I139"/>
  <c r="I142"/>
  <c r="I143"/>
  <c r="I144"/>
  <c r="I145"/>
  <c r="I147"/>
  <c r="H107"/>
  <c r="H85"/>
  <c r="I20"/>
  <c r="H13"/>
  <c r="H24" i="3"/>
  <c r="H29"/>
  <c r="H32"/>
  <c r="H34"/>
  <c r="H39"/>
  <c r="H40"/>
  <c r="H41"/>
  <c r="H42"/>
  <c r="H43"/>
  <c r="H45"/>
  <c r="H46"/>
  <c r="H48"/>
  <c r="H49"/>
  <c r="H55"/>
  <c r="H57"/>
  <c r="H63"/>
  <c r="H66"/>
  <c r="H69"/>
  <c r="H70"/>
  <c r="H71"/>
  <c r="H77"/>
  <c r="H84"/>
  <c r="H16"/>
  <c r="I15" i="10"/>
  <c r="I16"/>
  <c r="I14"/>
  <c r="L77" i="16"/>
  <c r="U24" i="21"/>
  <c r="T24"/>
  <c r="S24"/>
  <c r="R24"/>
  <c r="Q24"/>
  <c r="P24"/>
  <c r="O24"/>
  <c r="N24"/>
  <c r="H46" i="14"/>
  <c r="I125" i="11" l="1"/>
  <c r="J77" i="16"/>
  <c r="K77"/>
  <c r="D77"/>
  <c r="I12" i="11" l="1"/>
  <c r="I81"/>
  <c r="I77" i="16"/>
  <c r="H38" i="14"/>
  <c r="P11" i="8"/>
  <c r="P13"/>
  <c r="P14"/>
  <c r="P15"/>
  <c r="P16"/>
  <c r="P17"/>
  <c r="P18"/>
  <c r="P19"/>
  <c r="P21"/>
  <c r="P22"/>
  <c r="P23"/>
  <c r="P24"/>
  <c r="P25"/>
  <c r="P29"/>
  <c r="P30"/>
  <c r="P32"/>
  <c r="P33"/>
  <c r="P34"/>
  <c r="P35"/>
  <c r="P36"/>
  <c r="P37"/>
  <c r="P38"/>
  <c r="P40"/>
  <c r="P41"/>
  <c r="P42"/>
  <c r="P43"/>
  <c r="P44"/>
  <c r="P48"/>
  <c r="P49"/>
  <c r="P51"/>
  <c r="P52"/>
  <c r="P53"/>
  <c r="P54"/>
  <c r="P55"/>
  <c r="P56"/>
  <c r="P58"/>
  <c r="P59"/>
  <c r="P60"/>
  <c r="P61"/>
  <c r="P62"/>
  <c r="P66"/>
  <c r="P67"/>
  <c r="P68"/>
  <c r="P69"/>
  <c r="P71"/>
  <c r="P72"/>
  <c r="P73"/>
  <c r="P74"/>
  <c r="P75"/>
  <c r="P76"/>
  <c r="P77"/>
  <c r="P79"/>
  <c r="P80"/>
  <c r="P81"/>
  <c r="P82"/>
  <c r="P83"/>
  <c r="P88"/>
  <c r="P89"/>
  <c r="P90"/>
  <c r="P92"/>
  <c r="P93"/>
  <c r="P94"/>
  <c r="P97"/>
  <c r="P98"/>
  <c r="P99"/>
  <c r="P100"/>
  <c r="P102"/>
  <c r="P103"/>
  <c r="P104"/>
  <c r="P105"/>
  <c r="P106"/>
  <c r="P107"/>
  <c r="P108"/>
  <c r="P110"/>
  <c r="P111"/>
  <c r="P112"/>
  <c r="P113"/>
  <c r="P114"/>
  <c r="P116"/>
  <c r="P119"/>
  <c r="P120"/>
  <c r="P122"/>
  <c r="P123"/>
  <c r="P124"/>
  <c r="P125"/>
  <c r="P126"/>
  <c r="P127"/>
  <c r="P129"/>
  <c r="P130"/>
  <c r="P131"/>
  <c r="P132"/>
  <c r="P134"/>
  <c r="P136"/>
  <c r="P138"/>
  <c r="P139"/>
  <c r="P140"/>
  <c r="P141"/>
  <c r="P142"/>
  <c r="P144"/>
  <c r="P145"/>
  <c r="P146"/>
  <c r="P147"/>
  <c r="P148"/>
  <c r="P151"/>
  <c r="P153"/>
  <c r="P154"/>
  <c r="P155"/>
  <c r="P156"/>
  <c r="P157"/>
  <c r="P159"/>
  <c r="P160"/>
  <c r="P161"/>
  <c r="P162"/>
  <c r="P174"/>
  <c r="P175"/>
  <c r="P176"/>
  <c r="P177"/>
  <c r="P180"/>
  <c r="P181"/>
  <c r="P182"/>
  <c r="P183"/>
  <c r="P184"/>
  <c r="P185"/>
  <c r="P186"/>
  <c r="P187"/>
  <c r="P188"/>
  <c r="P189"/>
  <c r="P190"/>
  <c r="P193"/>
  <c r="P194"/>
  <c r="P195"/>
  <c r="P197"/>
  <c r="P198"/>
  <c r="P199"/>
  <c r="P202"/>
  <c r="P205"/>
  <c r="P206"/>
  <c r="P208"/>
  <c r="P211"/>
  <c r="P212"/>
  <c r="P213"/>
  <c r="P215"/>
  <c r="P218"/>
  <c r="P219"/>
  <c r="P220"/>
  <c r="P221"/>
  <c r="P226"/>
  <c r="P227"/>
  <c r="P228"/>
  <c r="P230"/>
  <c r="P231"/>
  <c r="P232"/>
  <c r="P234"/>
  <c r="P235"/>
  <c r="P236"/>
  <c r="P237"/>
  <c r="P239"/>
  <c r="P241"/>
  <c r="P242"/>
  <c r="P243"/>
  <c r="P245"/>
  <c r="P246"/>
  <c r="P248"/>
  <c r="P249"/>
  <c r="P250"/>
  <c r="P10"/>
  <c r="H37" i="16"/>
  <c r="H30" i="14"/>
  <c r="AI75" i="16"/>
  <c r="W20" i="14" l="1"/>
</calcChain>
</file>

<file path=xl/sharedStrings.xml><?xml version="1.0" encoding="utf-8"?>
<sst xmlns="http://schemas.openxmlformats.org/spreadsheetml/2006/main" count="1667" uniqueCount="1227">
  <si>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</si>
  <si>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</si>
  <si>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</si>
  <si>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</si>
  <si>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</si>
  <si>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</si>
  <si>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</si>
  <si>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</si>
  <si>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</si>
  <si>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</si>
  <si>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</si>
  <si>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</si>
  <si>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</si>
  <si>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</si>
  <si>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</si>
  <si>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</si>
  <si>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</si>
  <si>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</si>
  <si>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</si>
  <si>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</si>
  <si>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</si>
  <si>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</si>
  <si>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</si>
  <si>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</si>
  <si>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</si>
  <si>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</si>
  <si>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</si>
  <si>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</si>
  <si>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</si>
  <si>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</si>
  <si>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</si>
  <si>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</si>
  <si>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</si>
  <si>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</si>
  <si>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Стипендије</t>
  </si>
  <si>
    <t>Остале накнаде трошкова запосленима и осталим физичким лицима</t>
  </si>
  <si>
    <t>Кредитор</t>
  </si>
  <si>
    <t>Назив кредита / Пројекта</t>
  </si>
  <si>
    <t>Валута</t>
  </si>
  <si>
    <t>Страни кредитор</t>
  </si>
  <si>
    <t>од чега за ликвидност</t>
  </si>
  <si>
    <t>од чега за капиталне пројекте</t>
  </si>
  <si>
    <t>Хуманитарне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</si>
  <si>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</si>
  <si>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</si>
  <si>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</si>
  <si>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</si>
  <si>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</si>
  <si>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</si>
  <si>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</si>
  <si>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</si>
  <si>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дец. претходне године</t>
  </si>
  <si>
    <t>СРЕДСТВА ЗА ПОСЕБНЕ НАМЕНЕ</t>
  </si>
  <si>
    <t>Остало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</si>
  <si>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</si>
  <si>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</si>
  <si>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</si>
  <si>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</si>
  <si>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</si>
  <si>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</si>
  <si>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</si>
  <si>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</si>
  <si>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</si>
  <si>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012</t>
  </si>
  <si>
    <t>14</t>
  </si>
  <si>
    <t>24</t>
  </si>
  <si>
    <t>ПАСИВА</t>
  </si>
  <si>
    <t xml:space="preserve">План 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</si>
  <si>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</si>
  <si>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</si>
  <si>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</si>
  <si>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</si>
  <si>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</si>
  <si>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</si>
  <si>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</si>
  <si>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</si>
  <si>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</si>
  <si>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</si>
  <si>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</si>
  <si>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</si>
  <si>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</si>
  <si>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</si>
  <si>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</si>
  <si>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</si>
  <si>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</si>
  <si>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</si>
  <si>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</si>
  <si>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</si>
  <si>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</si>
  <si>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</si>
  <si>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</si>
  <si>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>ФИНАНСИЈСКИ ИНСТРУМЕНТИ</t>
  </si>
  <si>
    <t>Број чланова скупштине</t>
  </si>
  <si>
    <t>Накнаде члановима скупштине</t>
  </si>
  <si>
    <t>АОП</t>
  </si>
  <si>
    <t>018</t>
  </si>
  <si>
    <t>011</t>
  </si>
  <si>
    <t>010</t>
  </si>
  <si>
    <t>016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</si>
  <si>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</si>
  <si>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</si>
  <si>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</si>
  <si>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</si>
  <si>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</si>
  <si>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</si>
  <si>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</si>
  <si>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</si>
  <si>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</si>
  <si>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</si>
  <si>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</si>
  <si>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</si>
  <si>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</si>
  <si>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</si>
  <si>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</si>
  <si>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</si>
  <si>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</si>
  <si>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</si>
  <si>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</si>
  <si>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</si>
  <si>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</si>
  <si>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</si>
  <si>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</si>
  <si>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</si>
  <si>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</si>
  <si>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</si>
  <si>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</si>
  <si>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10</t>
  </si>
  <si>
    <t>11</t>
  </si>
  <si>
    <t>12</t>
  </si>
  <si>
    <t>13</t>
  </si>
  <si>
    <t>15</t>
  </si>
  <si>
    <t>21</t>
  </si>
  <si>
    <t>22</t>
  </si>
  <si>
    <t>27</t>
  </si>
  <si>
    <t>В. ОДЛОЖЕНА ПОРЕСКА СРЕДСТВА</t>
  </si>
  <si>
    <t>И. НЕГАТИВНЕ КУРСНЕ РАЗЛИКЕ ПО ОСНОВУ ПРЕРАЧУНА ГОТОВИНЕ</t>
  </si>
  <si>
    <t>Матични број:_________________________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</si>
  <si>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</si>
  <si>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</si>
  <si>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</si>
  <si>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</si>
  <si>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</si>
  <si>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РАСХОДИ ИЗ РЕДОВНОГ ПОСЛОВАЊА</t>
  </si>
  <si>
    <t>51 осим 513</t>
  </si>
  <si>
    <t>VIII. ТРОШКОВИ ПРОИЗВОДНИХ УСЛУГА</t>
  </si>
  <si>
    <t>541 до 549</t>
  </si>
  <si>
    <t>66, осим 662, 663 и 664</t>
  </si>
  <si>
    <t>3. Приходи од учешћа у добитку придружених правних лица и заједничких подухвата</t>
  </si>
  <si>
    <t>4. Остали финансијски приходи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</si>
  <si>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</si>
  <si>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</si>
  <si>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</si>
  <si>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</si>
  <si>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</si>
  <si>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</si>
  <si>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</si>
  <si>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</si>
  <si>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</si>
  <si>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</si>
  <si>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</si>
  <si>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</si>
  <si>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</si>
  <si>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</si>
  <si>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</si>
  <si>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</si>
  <si>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</si>
  <si>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</si>
  <si>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</si>
  <si>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</si>
  <si>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</si>
  <si>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</si>
  <si>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</si>
  <si>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</si>
  <si>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</si>
  <si>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</si>
  <si>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</si>
  <si>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</si>
  <si>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</si>
  <si>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</si>
  <si>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</si>
  <si>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</si>
  <si>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у 000 динара</t>
  </si>
  <si>
    <t>А. УПИСАНИ А НЕУПЛАЋЕНИ КАПИТАЛ</t>
  </si>
  <si>
    <t>010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</si>
  <si>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</si>
  <si>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</si>
  <si>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</si>
  <si>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</si>
  <si>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</si>
  <si>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</si>
  <si>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</si>
  <si>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</si>
  <si>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</si>
  <si>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</si>
  <si>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</si>
  <si>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</si>
  <si>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</si>
  <si>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</si>
  <si>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</si>
  <si>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</si>
  <si>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</si>
  <si>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027 и део 029</t>
  </si>
  <si>
    <t>028 и део 029</t>
  </si>
  <si>
    <t>8. Аванси за некретнине, постројења и опрему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</si>
  <si>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</si>
  <si>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</si>
  <si>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</si>
  <si>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</si>
  <si>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</si>
  <si>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</si>
  <si>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</si>
  <si>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040 и део 049</t>
  </si>
  <si>
    <t>1. Учешћа у капиталу зависних правних лица</t>
  </si>
  <si>
    <t>026</t>
  </si>
  <si>
    <t>042 и део 049</t>
  </si>
  <si>
    <t>027</t>
  </si>
  <si>
    <t>028</t>
  </si>
  <si>
    <t>029</t>
  </si>
  <si>
    <t>030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</si>
  <si>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</si>
  <si>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</si>
  <si>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</si>
  <si>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</si>
  <si>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</si>
  <si>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</si>
  <si>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</si>
  <si>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</si>
  <si>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</si>
  <si>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</si>
  <si>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</si>
  <si>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</si>
  <si>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036</t>
  </si>
  <si>
    <t>052 и део 059</t>
  </si>
  <si>
    <t>037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</si>
  <si>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</si>
  <si>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</si>
  <si>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</si>
  <si>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</si>
  <si>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</si>
  <si>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</si>
  <si>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</si>
  <si>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</si>
  <si>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</si>
  <si>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</si>
  <si>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</si>
  <si>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043</t>
  </si>
  <si>
    <t>Класа 1</t>
  </si>
  <si>
    <t>044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</si>
  <si>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</si>
  <si>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</si>
  <si>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</si>
  <si>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</si>
  <si>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</si>
  <si>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</si>
  <si>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</si>
  <si>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049</t>
  </si>
  <si>
    <t>6. Плаћени аванси за залихе и услуге</t>
  </si>
  <si>
    <t>050</t>
  </si>
  <si>
    <t>051</t>
  </si>
  <si>
    <t>200 и део 209</t>
  </si>
  <si>
    <t>052</t>
  </si>
  <si>
    <t>201 и део 209</t>
  </si>
  <si>
    <t>053</t>
  </si>
  <si>
    <t>202 и део 209</t>
  </si>
  <si>
    <t>054</t>
  </si>
  <si>
    <t>203 и део 209</t>
  </si>
  <si>
    <t>055</t>
  </si>
  <si>
    <t>204 и део 209</t>
  </si>
  <si>
    <t>5. Купци у земљи</t>
  </si>
  <si>
    <t>056</t>
  </si>
  <si>
    <t>205 и део 209</t>
  </si>
  <si>
    <t>057</t>
  </si>
  <si>
    <t>206 и део 209</t>
  </si>
  <si>
    <t>058</t>
  </si>
  <si>
    <t>059</t>
  </si>
  <si>
    <t>060</t>
  </si>
  <si>
    <t>061</t>
  </si>
  <si>
    <t>062</t>
  </si>
  <si>
    <t>230 и део 239</t>
  </si>
  <si>
    <t>063</t>
  </si>
  <si>
    <t>231 и део 239</t>
  </si>
  <si>
    <t>064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</si>
  <si>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</si>
  <si>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</si>
  <si>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</si>
  <si>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</si>
  <si>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</si>
  <si>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</si>
  <si>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</si>
  <si>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</si>
  <si>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068</t>
  </si>
  <si>
    <t>069</t>
  </si>
  <si>
    <t>070</t>
  </si>
  <si>
    <t>071</t>
  </si>
  <si>
    <t>Ђ. ВАНБИЛАНСНА АКТИВА</t>
  </si>
  <si>
    <t>072</t>
  </si>
  <si>
    <t>0401</t>
  </si>
  <si>
    <t>0402</t>
  </si>
  <si>
    <t>1. Акцијски капитал</t>
  </si>
  <si>
    <t>0403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</si>
  <si>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</si>
  <si>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</si>
  <si>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</si>
  <si>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</si>
  <si>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</si>
  <si>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</si>
  <si>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</si>
  <si>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</si>
  <si>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</si>
  <si>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</si>
  <si>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</si>
  <si>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</si>
  <si>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</si>
  <si>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</si>
  <si>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</si>
  <si>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0412</t>
  </si>
  <si>
    <t>IV. РЕЗЕРВЕ</t>
  </si>
  <si>
    <t>0413</t>
  </si>
  <si>
    <t>0414</t>
  </si>
  <si>
    <t>33 осим 330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</si>
  <si>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</si>
  <si>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</si>
  <si>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</si>
  <si>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</si>
  <si>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</si>
  <si>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</si>
  <si>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IX. УЧЕШЋЕ БЕЗ ПРАВА КОНТРОЛЕ</t>
  </si>
  <si>
    <t>0420</t>
  </si>
  <si>
    <t>0421</t>
  </si>
  <si>
    <t>0422</t>
  </si>
  <si>
    <t>0423</t>
  </si>
  <si>
    <t>0424</t>
  </si>
  <si>
    <t>0425</t>
  </si>
  <si>
    <t>1. Резервисања за трошкове у гарантном року</t>
  </si>
  <si>
    <t>0426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</si>
  <si>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</si>
  <si>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</si>
  <si>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</si>
  <si>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</si>
  <si>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</si>
  <si>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0430</t>
  </si>
  <si>
    <t>402 и 409</t>
  </si>
  <si>
    <t>6. Остала дугорочна резервисања</t>
  </si>
  <si>
    <t>0431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</si>
  <si>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</si>
  <si>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</si>
  <si>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</si>
  <si>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</si>
  <si>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</si>
  <si>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</si>
  <si>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</si>
  <si>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</si>
  <si>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</si>
  <si>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</si>
  <si>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</si>
  <si>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</si>
  <si>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0439</t>
  </si>
  <si>
    <t>8. Остале дугорочне обавезе</t>
  </si>
  <si>
    <t>0440</t>
  </si>
  <si>
    <t>0441</t>
  </si>
  <si>
    <t>42 до 49 (осим 498)</t>
  </si>
  <si>
    <t>0442</t>
  </si>
  <si>
    <t>0443</t>
  </si>
  <si>
    <t>1. Краткорочни кредити од матичних и зависних правних лица</t>
  </si>
  <si>
    <t>0444</t>
  </si>
  <si>
    <t>0445</t>
  </si>
  <si>
    <t>0446</t>
  </si>
  <si>
    <t>0447</t>
  </si>
  <si>
    <t>0448</t>
  </si>
  <si>
    <t>424, 425, 426 и 429</t>
  </si>
  <si>
    <t>0449</t>
  </si>
  <si>
    <t>0450</t>
  </si>
  <si>
    <t>43 осим 430</t>
  </si>
  <si>
    <t>0451</t>
  </si>
  <si>
    <t>0452</t>
  </si>
  <si>
    <t>0453</t>
  </si>
  <si>
    <t>0454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</si>
  <si>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</si>
  <si>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</si>
  <si>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</si>
  <si>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</si>
  <si>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</si>
  <si>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</si>
  <si>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</si>
  <si>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</si>
  <si>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0459</t>
  </si>
  <si>
    <t>0460</t>
  </si>
  <si>
    <t>0461</t>
  </si>
  <si>
    <t>0462</t>
  </si>
  <si>
    <t>0463</t>
  </si>
  <si>
    <t>0464</t>
  </si>
  <si>
    <t>0465</t>
  </si>
  <si>
    <t>I. Приливи готовине из пословних активности (1 до 3)</t>
  </si>
  <si>
    <t>5. Одливи по основу осталих јавних прихода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</si>
  <si>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</si>
  <si>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</si>
  <si>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</si>
  <si>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</si>
  <si>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</si>
  <si>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</si>
  <si>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</si>
  <si>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Бруто</t>
  </si>
  <si>
    <t>Исправка вредности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</si>
  <si>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</si>
  <si>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</si>
  <si>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</si>
  <si>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</si>
  <si>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</si>
  <si>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</si>
  <si>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</si>
  <si>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</si>
  <si>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</si>
  <si>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</si>
  <si>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М.П.</t>
  </si>
  <si>
    <t xml:space="preserve">Неутрошено </t>
  </si>
  <si>
    <t>4 (2-3)</t>
  </si>
  <si>
    <t>УКУПНО</t>
  </si>
  <si>
    <t>Износ уплаћен у буџет по основу добити из претходне године</t>
  </si>
  <si>
    <t>Пословна година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</si>
  <si>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</si>
  <si>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</si>
  <si>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</si>
  <si>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</si>
  <si>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</si>
  <si>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</si>
  <si>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Правни основ (број одлуке Владе)</t>
  </si>
  <si>
    <t>Образац 7</t>
  </si>
  <si>
    <t>Образац 10</t>
  </si>
  <si>
    <t>Образац 9</t>
  </si>
  <si>
    <t>Образац 6</t>
  </si>
  <si>
    <t>Образац 1Б</t>
  </si>
  <si>
    <t>Образац 1</t>
  </si>
  <si>
    <t>ИЗВЕШТАЈ О ИНВЕСТИЦИЈАМА</t>
  </si>
  <si>
    <t>Образац 11</t>
  </si>
  <si>
    <t>Износ неутрошених средстава из ранијих година (у односу на претходну)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</si>
  <si>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</si>
  <si>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</si>
  <si>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Образац 1А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</si>
  <si>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</si>
  <si>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</si>
  <si>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Предузеће: ЈКП "Тржница"Ниш</t>
  </si>
  <si>
    <t>Матични број: 07174306</t>
  </si>
  <si>
    <t>у хиљадама динара</t>
  </si>
  <si>
    <t>Група рачуна-рачун</t>
  </si>
  <si>
    <t xml:space="preserve">П О З И Ц И Ј А </t>
  </si>
  <si>
    <t>60 do 65, осим 62 и 63</t>
  </si>
  <si>
    <t>А. ПОСЛОВНИ ПРИХОДИ (1002 + 1009+ 1016 + 1017)</t>
  </si>
  <si>
    <t>I ПРИХОД ОД ПРОДАЈЕ РОБЕ (1003+1004+1005+1006+1007+1008)</t>
  </si>
  <si>
    <t>1.Приходи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</si>
  <si>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</si>
  <si>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</si>
  <si>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</si>
  <si>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</si>
  <si>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</si>
  <si>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Приходи од продаје произв. и услуга матич. и зависн. правним лицима на домаћем тржишту</t>
  </si>
  <si>
    <t>5.Прих.од продаје произв. и услуга на домаћ. трж.</t>
  </si>
  <si>
    <t>6. Прих.од прод.готових произв.и усл.на ностр.трж.</t>
  </si>
  <si>
    <t>IV ДРУГИ ПОСЛОВНИ ПРИХОДИ</t>
  </si>
  <si>
    <t>50 до 55, 62 И 63</t>
  </si>
  <si>
    <t>I НАБАВНА ВРЕДНОСТ ПРОДАТЕ РОБЕ</t>
  </si>
  <si>
    <t>II ПРИХОДИ ОД АКТИВИРАЊА УЧИНАКА И РОБЕ</t>
  </si>
  <si>
    <t>IV СМАЊЕЊЕ ВРЕДНОСТИ ЗАЛИХА НЕДОВРШЕНИХ И ГОТОВИХ ПРОИЗВОДА И НЕДОВРШЕНИХ УСЛУГА</t>
  </si>
  <si>
    <t>V ТРОШКОВИ МАТЕРИЈАЛА</t>
  </si>
  <si>
    <t>VI ТРОШКОВИ ГОРИВА И ЕНЕРГИЈЕ</t>
  </si>
  <si>
    <t>VII ТРОШКОВИ ЗАРАДА, НАКНАДА ЗАРАДА И ОСТАЛИ ЛИЧНИ РАСХОДИ</t>
  </si>
  <si>
    <t>IX ТРОШКОВИ АМОРТИЗАЦИЈЕ</t>
  </si>
  <si>
    <t>X ТРОШКОВИ ДУГОРОЧНИХ РЕЗЕРВИСАЊА</t>
  </si>
  <si>
    <t>XI НЕМАТЕРИЈАЛНИ ТРОШКОВИ</t>
  </si>
  <si>
    <t>Д ФИНАНСИЈСКИ ПРИХОДИ (1033+1038+1039)</t>
  </si>
  <si>
    <t>I ФИНАНСИЈСКИ ПРИХОДИ ОД ПОВЕЗАНИХ ЛИЦА И ОСТАЛИ ФИНАНСИЈСКИ ПРИХОДИ (1034+1035+1036+1037)</t>
  </si>
  <si>
    <t xml:space="preserve">1. Финансијски приходи од матичних и зависних правних лица </t>
  </si>
  <si>
    <t xml:space="preserve">2. Финансијски приходи од осталих повезаних правних лица </t>
  </si>
  <si>
    <t>II. ПРИХОДИ ОД КАМАТА ( од трећих лица)</t>
  </si>
  <si>
    <t>Л. ДОБИТАК ИЗ РЕДОВНОГ ПОСЛОВАЊА ПРЕ ОПОРЕЗИВАЊА</t>
  </si>
  <si>
    <t>(1030 – 1031 + 1048 – 1049 + 1050 – 1051 + 1052 – 1053)</t>
  </si>
  <si>
    <t>Љ. ГУБИТАК ИЗ РЕДОВНОГ ПОСЛОВАЊА ПРЕ ОПОРЕЗИВАЊА</t>
  </si>
  <si>
    <t xml:space="preserve"> (1031 – 1030 + 1049 – 1048 + 1051 – 1050 + 1053 – 1052)</t>
  </si>
  <si>
    <t>69 - 59</t>
  </si>
  <si>
    <t>59 - 69</t>
  </si>
  <si>
    <t>Овлашћено лице</t>
  </si>
  <si>
    <t>0</t>
  </si>
  <si>
    <t>1</t>
  </si>
  <si>
    <t>I НЕМАТЕРИЈАЛНА ИМОВИНА                           (0004+0005+0006+0007+0008+0009)</t>
  </si>
  <si>
    <t>011 , 012 и део 019</t>
  </si>
  <si>
    <t>009</t>
  </si>
  <si>
    <t>2</t>
  </si>
  <si>
    <t>II. НЕКРЕТНИНЕ, ПОСТРОЈЕЊА И ОПРЕМА (0011+0012+0013+0014+0015+0016+0017+0018)</t>
  </si>
  <si>
    <t>020 и 021 и део 029</t>
  </si>
  <si>
    <t>6. Постројења, некретнине и опрема у припреми</t>
  </si>
  <si>
    <t>7. Улагања у туђим некретнинама, постројењима и опреми</t>
  </si>
  <si>
    <t>3</t>
  </si>
  <si>
    <t>III. БИОЛОШКА СРЕДСТВА(0020+0021+0022+0023)</t>
  </si>
  <si>
    <t>030 и 031 и део 039</t>
  </si>
  <si>
    <t>04 осим 047</t>
  </si>
  <si>
    <t>IV. ДУГОРОЧНИ ФИНАНСИЈСКИ ПЛАСМАНИ (0025+0026+0027 + 0028+0029+0030+0031+0032+0033)</t>
  </si>
  <si>
    <t>041  и део 049</t>
  </si>
  <si>
    <t>2. Учешће у капиталу придружених правних лица и заједничким подухватима</t>
  </si>
  <si>
    <t>3. Учешће у капиталу осталих правних лица и друге хартије од вредности расположиве за продају</t>
  </si>
  <si>
    <t xml:space="preserve"> део 043,део 044 и део 049</t>
  </si>
  <si>
    <t xml:space="preserve">4. Дугорочни пласмани матичним и зависним  правним лицима </t>
  </si>
  <si>
    <t xml:space="preserve">5. Дугорочни пласмани осталим повезаним правним лицима </t>
  </si>
  <si>
    <t xml:space="preserve"> део 045 и део 049</t>
  </si>
  <si>
    <t xml:space="preserve">6. Дугорочни пласмани у земљи </t>
  </si>
  <si>
    <t xml:space="preserve">7. Дугорочни пласмани у иностранству </t>
  </si>
  <si>
    <t>V. ДУГОРОЧНА ПОТРАЖИВАЊА  (0035+0036+0037+0038+0039+0040+ 0041)</t>
  </si>
  <si>
    <t>2. Потраживања од осталих  повезаних лица</t>
  </si>
  <si>
    <t>3.Потраживања по основу продаје  на робни кредит</t>
  </si>
  <si>
    <t>053 и део 059</t>
  </si>
  <si>
    <t>288</t>
  </si>
  <si>
    <t>Г. OБРТНА ИМОВИНА (0044+0051+0059+0060+0061+0062+0068+0069+0070)</t>
  </si>
  <si>
    <t>I. ЗАЛИХЕ (0045+0046+0047+0048+0049+0050)</t>
  </si>
  <si>
    <t>1. Материјал, резервни делови,алат и ситан инвентар</t>
  </si>
  <si>
    <t>5.Стална средства намењена продаји</t>
  </si>
  <si>
    <t>II. ПОТРАЖИВАЊА ПО ОСНОВУ ПРОДАЈЕ (0052+0053+0054+0055+0056+0057+0058)</t>
  </si>
  <si>
    <t>1. Купци у земљи-матична и зависна правна лица</t>
  </si>
  <si>
    <t>2. Купци у иностранству-матична и зависна правна лица</t>
  </si>
  <si>
    <t>3. Купци у земљи- остала повезана правна лица</t>
  </si>
  <si>
    <t>4. Купци у иностранству - остала повезана правна лица</t>
  </si>
  <si>
    <t xml:space="preserve">6. Купци у иностранству </t>
  </si>
  <si>
    <t>7.Остала потраживања по основу продаје</t>
  </si>
  <si>
    <t>IV ДРУГА ПОТРАЖИВАЊА</t>
  </si>
  <si>
    <t>236</t>
  </si>
  <si>
    <t>V ФИНАНСИЈСКА СРЕДСТВА КОЈА СЕ ВРЕДНУЈУ ПО ФЕР ВРЕДНОСТИ КРОЗ БИЛАНС УСПЕХА</t>
  </si>
  <si>
    <t>(23 осим 236 и 237</t>
  </si>
  <si>
    <t>VI КРАТКОРОЧНИ ФИНАНСИЈСКИ ПЛАСМАНИ (0063+0064+0065+0066+0067)</t>
  </si>
  <si>
    <t>1. Краткорочни кредити и пласмани - матична и зависна правна лица</t>
  </si>
  <si>
    <t>2. Краткорочни кредити и пласмани - остала повезана правна лица</t>
  </si>
  <si>
    <t>232 и  део 239</t>
  </si>
  <si>
    <t>VII ГОТОВИНСКИ ЕКВИВАЛНТИ И ГОТОВИНА</t>
  </si>
  <si>
    <t>VIII ПОРЕЗ НА ДОДАТУ ВРЕДНОСТ</t>
  </si>
  <si>
    <t>28, осим 288</t>
  </si>
  <si>
    <t>IX АКТИВНА ВРЕМЕНСКА РАЗГРАНИЧЕЊА</t>
  </si>
  <si>
    <t>88</t>
  </si>
  <si>
    <t>30</t>
  </si>
  <si>
    <t>I. OСНОВНИ  КАПИТАЛ (0403+0404+0405+0406+0407+0408+0409+0410)</t>
  </si>
  <si>
    <t>300</t>
  </si>
  <si>
    <t>301</t>
  </si>
  <si>
    <t>2. Удели друштва са ограниченом одговорношћу</t>
  </si>
  <si>
    <t>302</t>
  </si>
  <si>
    <t>303</t>
  </si>
  <si>
    <t>304</t>
  </si>
  <si>
    <t>305</t>
  </si>
  <si>
    <t>306</t>
  </si>
  <si>
    <t>309</t>
  </si>
  <si>
    <t>31</t>
  </si>
  <si>
    <t>047 И 237</t>
  </si>
  <si>
    <t>III.ОТКУПЉЕНЕ СОПСТВЕНЕ АКЦИЈЕ</t>
  </si>
  <si>
    <t>32</t>
  </si>
  <si>
    <t>V. РЕВАЛОРИЗАЦИОНЕ РЕЗЕРВЕ ПО ОСНОВУ РЕВАЛОРИЗАЦИЈЕ НЕМАТЕРИЈАЛНЕ ИМОВИНЕ,НЕКРЕТНИНА,ПОСТРОЈЕЊА И ОПРЕМЕ</t>
  </si>
  <si>
    <t>34</t>
  </si>
  <si>
    <t>VIII. НЕРАСПОРЕЂЕНИ ДОБИТАК (0418+0419)</t>
  </si>
  <si>
    <t>340</t>
  </si>
  <si>
    <t>341</t>
  </si>
  <si>
    <t xml:space="preserve">2. Нераспоређени добитак текуће године </t>
  </si>
  <si>
    <t>35</t>
  </si>
  <si>
    <t>X ГУБИТАК ( 0422+0423)</t>
  </si>
  <si>
    <t>350</t>
  </si>
  <si>
    <t>1.Губитак ранијих година</t>
  </si>
  <si>
    <t>351</t>
  </si>
  <si>
    <t>2.Губитак текуће године</t>
  </si>
  <si>
    <t>40</t>
  </si>
  <si>
    <t>400</t>
  </si>
  <si>
    <t>401</t>
  </si>
  <si>
    <t>2. Резервисања за трошкове обнављања природног богатства</t>
  </si>
  <si>
    <t>403</t>
  </si>
  <si>
    <t>404</t>
  </si>
  <si>
    <t>405</t>
  </si>
  <si>
    <t xml:space="preserve">5. Резервисања за трошкове судских спорова </t>
  </si>
  <si>
    <t>41</t>
  </si>
  <si>
    <t>II. ДУГОРОЧНЕ ОБАВЕЗЕ (0433+0434+0435+0436+0437+0438+0439+0440)</t>
  </si>
  <si>
    <t>410</t>
  </si>
  <si>
    <t>411</t>
  </si>
  <si>
    <t>412</t>
  </si>
  <si>
    <t>3. Oбавезе према осталим повезаним правним лицима</t>
  </si>
  <si>
    <t>413</t>
  </si>
  <si>
    <t>414</t>
  </si>
  <si>
    <t>415</t>
  </si>
  <si>
    <t>416</t>
  </si>
  <si>
    <t>7. Oбавезе по основу финансијског лизинга</t>
  </si>
  <si>
    <t>419</t>
  </si>
  <si>
    <t>498</t>
  </si>
  <si>
    <t>В. OДЛОЖЕНЕ ПОРЕСКЕ ОБАВЕЗЕ</t>
  </si>
  <si>
    <t>Г. KРАТКОРОЧНЕ ОБАВЕЗЕ (0443+0450+0451+0459+0460+0461+0462)</t>
  </si>
  <si>
    <t>42</t>
  </si>
  <si>
    <t>I КРАТКОРОЧНЕ ФИНАНСИЈСКЕ ОБАВЕЗЕ                           (0444+0445+0446+0447+0448+0449)</t>
  </si>
  <si>
    <t>420</t>
  </si>
  <si>
    <t>421</t>
  </si>
  <si>
    <t>2. Краткорочни кредити од осталих повзаних правних лица</t>
  </si>
  <si>
    <t>422</t>
  </si>
  <si>
    <t>423</t>
  </si>
  <si>
    <t>427</t>
  </si>
  <si>
    <t>5. Обавезе по основу сталних средстава  и средстава обустављеног пословања намењених продаји</t>
  </si>
  <si>
    <t>6. Oстале краткорочне финансијске обавезе</t>
  </si>
  <si>
    <t>II ПРИМЉЕНИ АВАНСИ, ДЕПОЗИТИ И КАУЦИЈЕ</t>
  </si>
  <si>
    <t>III ОБАВЕЗЕ ИЗ ПОСЛОВАЊА (0452+0453+0454+0455+0456+0457+0458)</t>
  </si>
  <si>
    <t>431</t>
  </si>
  <si>
    <t>1. Добављачи-матична и зависна правна лица у земљи</t>
  </si>
  <si>
    <t>432</t>
  </si>
  <si>
    <t>2.  Добављачи-матична и зависна правна лица у иностранству</t>
  </si>
  <si>
    <t>433</t>
  </si>
  <si>
    <t>3. Добављчи-остала повезана правна лица у земљи</t>
  </si>
  <si>
    <t>434</t>
  </si>
  <si>
    <t>4. Добављчи-остала повезана правна лица у иностранству</t>
  </si>
  <si>
    <t>435</t>
  </si>
  <si>
    <t>436</t>
  </si>
  <si>
    <t>439</t>
  </si>
  <si>
    <t>IV ОСТЕЛЕ КРАТКОРОЧНЕ ОБАВЕЗЕ</t>
  </si>
  <si>
    <t>47</t>
  </si>
  <si>
    <t>V ОБАВЕЗЕ ПО ОСНОВУ ПОРЕЗА НА ДОДАТУ ВРЕДНОСТ</t>
  </si>
  <si>
    <t>48</t>
  </si>
  <si>
    <t>VI ОБАВЕЗЕ ЗА ОСТАЛЕ ПОРЕЗЕ, ДОПРИНОСЕ И ДРУГЕ ДАЖБИНЕ</t>
  </si>
  <si>
    <t>49, осим 498</t>
  </si>
  <si>
    <t>VII ПАСИВНА ВРЕМЕНСКА РАЗГРАНИЧЕЊА</t>
  </si>
  <si>
    <t>Д. ГУБИТАК ИЗНАД ВИСИНЕ КАПИТАЛА (0412+0416+0421-0420-0417-0415-0414-0413-0411-0402) &gt;=0= (0441+0424+0442-0071)&gt;=0</t>
  </si>
  <si>
    <t>Ђ. УКУПНА ПАСИВА (0424+0442+0441+0401-0463)&gt;=0</t>
  </si>
  <si>
    <t>89</t>
  </si>
  <si>
    <t>E. ВАНБИЛАНСНА ПАСИВА</t>
  </si>
  <si>
    <t xml:space="preserve">А. ТОКОВИ ГОТОВИНЕ ИЗ ПОСЛОВНИХ АКТИВНОСТИ </t>
  </si>
  <si>
    <t>II. Одливи  готовине из пословних активности (1 до 5)</t>
  </si>
  <si>
    <t>2. Зараде, накнаде зараде и остали лични расходи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</si>
  <si>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</si>
  <si>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</si>
  <si>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</si>
  <si>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</si>
  <si>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</si>
  <si>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5)</t>
  </si>
  <si>
    <t>II. Одлив готовине из активности финансирања (1 до 6)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</si>
  <si>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</si>
  <si>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</si>
  <si>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</si>
  <si>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</si>
  <si>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</si>
  <si>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(3001+3013+3025)</t>
  </si>
  <si>
    <t>Ђ. НЕТО ПРИЛИВИ ГОТОВИНЕ (3040-3041)</t>
  </si>
  <si>
    <t>Е. НЕТО ОДЛИВИ ГОТОВИНЕ (3041-3040)</t>
  </si>
  <si>
    <t>Ж. ГОТОВИНА НА ПОЧЕТКУ ОБРАЧУНСКОГ ПЕРИОДА</t>
  </si>
  <si>
    <t>З. ПОЗИТИВНЕ КУРСНЕ РАЗЛИКЕ ПО ОСНОВУ ПРЕРАЧУНА ГОТОВИНЕ</t>
  </si>
  <si>
    <t>Ј. ГОТОВИНА НА КРАЈУ ОБРАЧУНСКОГ ПЕРИОДА (3042-3043+3044+3045-3046)</t>
  </si>
  <si>
    <t xml:space="preserve">    Р. бр.</t>
  </si>
  <si>
    <t>на неодеђено време</t>
  </si>
  <si>
    <t>на одеђено време</t>
  </si>
  <si>
    <t>Накнаде трошкова на службеном путу</t>
  </si>
  <si>
    <t>Основ одлива/пријема кадрова</t>
  </si>
  <si>
    <t>Број запослених на неодређено време</t>
  </si>
  <si>
    <t xml:space="preserve">Одлив кадрова </t>
  </si>
  <si>
    <t>Матични број:07174306</t>
  </si>
  <si>
    <t>1.1.1. Тезга у I зони</t>
  </si>
  <si>
    <t>1.1.2. Тезга у II зони</t>
  </si>
  <si>
    <t>1.2.1. Пољопривредна тезга</t>
  </si>
  <si>
    <t>1.2.2. Пиљарска тезга</t>
  </si>
  <si>
    <t>1.2.3. Тезга за продају јаја</t>
  </si>
  <si>
    <t>1.2.4. Тезга за продају цвећа</t>
  </si>
  <si>
    <t>1.2.5. Занатска тезга и тезга за пластику</t>
  </si>
  <si>
    <t>1.3.1. Пиљарска тезга</t>
  </si>
  <si>
    <t>1.3.2. Тезга за продају јаја</t>
  </si>
  <si>
    <t>1.3.3. Тезга за продају цвећа</t>
  </si>
  <si>
    <t>1.4.4. Занатска тезга и тезга за пластику</t>
  </si>
  <si>
    <t>5% од вредн.унете робе</t>
  </si>
  <si>
    <t>2.1.1 Тезга уI зони</t>
  </si>
  <si>
    <t>2.1.2 Тезга уII зони</t>
  </si>
  <si>
    <t>2.2.1. Пољопривредна тезга</t>
  </si>
  <si>
    <t>2.2.2. Пиљарска тезга</t>
  </si>
  <si>
    <t>2.2.5. Занатска тезга и тезга за пластику</t>
  </si>
  <si>
    <t>2.2.6.Тезге за продају млечних производа</t>
  </si>
  <si>
    <t>2.3.1 Пиљарска тезга</t>
  </si>
  <si>
    <t>2.3.2 Тезга за продају јаја</t>
  </si>
  <si>
    <t>2.3.3Тезга за продају цвећа</t>
  </si>
  <si>
    <t>2.3.4 Занатска тезга и тезга за пластику</t>
  </si>
  <si>
    <t>2.4. Месеч.рез.пољоп.магац.по м2</t>
  </si>
  <si>
    <t>3.2.1. Пољопривредна тезга</t>
  </si>
  <si>
    <t>3.2.2 Пиљарска тезга</t>
  </si>
  <si>
    <t>3.2.4 Тезга за продају цвећа</t>
  </si>
  <si>
    <t>3.3.Основна мес.пијачна накнада</t>
  </si>
  <si>
    <t>4.2.1. Пољопривредна тезга</t>
  </si>
  <si>
    <t>4.3.Основна мес.пијачна накнада</t>
  </si>
  <si>
    <t>4 3.2. Тезга за продају јаја</t>
  </si>
  <si>
    <t xml:space="preserve">4.3.4 Занатска тезга и тезга за пластику </t>
  </si>
  <si>
    <t>4.4. Месеч.резерв. пољоп.магац. по м2</t>
  </si>
  <si>
    <t>излицитирани износ</t>
  </si>
  <si>
    <t>5.2 Месечна резервација</t>
  </si>
  <si>
    <t>5.2.1. Пољопривредна тезга</t>
  </si>
  <si>
    <t>5.3.Основна мес.пијачна накнада</t>
  </si>
  <si>
    <t>5.4 Мес.резервац.пољопр.магац.по м2</t>
  </si>
  <si>
    <t>6.2.Месечна резервација</t>
  </si>
  <si>
    <t>6.2.1. Пољопривредна тезга</t>
  </si>
  <si>
    <t>6.2.2. Пиљарска тезга</t>
  </si>
  <si>
    <t>6.2.3. Тезга за продају јаја</t>
  </si>
  <si>
    <t>6.2.4. Тезга за продају цвећа</t>
  </si>
  <si>
    <t xml:space="preserve">6.2.5. Занатска тезга и тезга за пластику </t>
  </si>
  <si>
    <t>6.3.Основна мес.пијачна накнада</t>
  </si>
  <si>
    <t>6.3.1. Пиљарска тезга</t>
  </si>
  <si>
    <t>6.3.2. Тезга за продају јаја</t>
  </si>
  <si>
    <t>6.3.3. Тезга за продају цвећа</t>
  </si>
  <si>
    <t>6.3.4. Занатска тезга  и тезга за пластику</t>
  </si>
  <si>
    <t>7.2.1. Пољопривредна тезга</t>
  </si>
  <si>
    <t>7.2.2. Пиљарска тезга</t>
  </si>
  <si>
    <t>7.2.4. Тезга за продају јаја</t>
  </si>
  <si>
    <t>7.2.5. Тезга за продају цвећа</t>
  </si>
  <si>
    <t>7.3.Основна мес.пијачна накнада</t>
  </si>
  <si>
    <t>7.3.1. Пиљарска тезга</t>
  </si>
  <si>
    <t>7.3.2. Занатска тезга  и тезга за пластику</t>
  </si>
  <si>
    <t>7.3.3. Тезга за продају јаја</t>
  </si>
  <si>
    <t>7.3.4. Тезга за продају цвећа</t>
  </si>
  <si>
    <t>8.2.1. Пољопривредна тезга</t>
  </si>
  <si>
    <t>8.3.4.  Занатска тезга  и тезга за пластику</t>
  </si>
  <si>
    <t>50% дневне таксе</t>
  </si>
  <si>
    <t>100% дневне таксе</t>
  </si>
  <si>
    <t>3% од вредн.унете робе</t>
  </si>
  <si>
    <t>Предузеће:ЈКП "Тржница " Ниш</t>
  </si>
  <si>
    <t>Предузеће:ЈКП " Тржница " Ниш</t>
  </si>
  <si>
    <t>РСД</t>
  </si>
  <si>
    <t xml:space="preserve">            Oвлашћено лице </t>
  </si>
  <si>
    <t>Текући рачун</t>
  </si>
  <si>
    <t>АИК</t>
  </si>
  <si>
    <t>Благајна чекова</t>
  </si>
  <si>
    <t>О. ГУБИТАК ПРЕ ОПОРЕЗИВ.(1055 – 1054 + 1057 – 1056)</t>
  </si>
  <si>
    <r>
      <t>II. ПРИХОДИ ОД ПРОДАЈЕ ПРОИЗВОДА И УСЛУГА</t>
    </r>
    <r>
      <rPr>
        <sz val="14"/>
        <rFont val="Arial"/>
        <family val="2"/>
      </rPr>
      <t xml:space="preserve"> ( 1010 + 1011+ 1012+ 1013+ 1014+1015 )</t>
    </r>
  </si>
  <si>
    <r>
      <t>В ПОСЛОВНИ ДОБИТАК</t>
    </r>
    <r>
      <rPr>
        <sz val="14"/>
        <rFont val="Arial"/>
        <family val="2"/>
      </rPr>
      <t xml:space="preserve"> (1001 - 1018 ) &gt;= 0</t>
    </r>
  </si>
  <si>
    <r>
      <t>Г ПОСЛОВНИ ГУБИТАК</t>
    </r>
    <r>
      <rPr>
        <sz val="14"/>
        <rFont val="Arial"/>
        <family val="2"/>
      </rPr>
      <t xml:space="preserve"> (1018 - 1001) &gt;= 0</t>
    </r>
  </si>
  <si>
    <r>
      <t xml:space="preserve">A. KАПИТАЛ </t>
    </r>
    <r>
      <rPr>
        <sz val="14"/>
        <rFont val="Arial"/>
        <family val="2"/>
      </rPr>
      <t>(0402+0411-0412+0413+0414+0415-0416+0417+0420-0421) &gt;= 0 =(0071-0424-0441-0442)</t>
    </r>
  </si>
  <si>
    <r>
      <t xml:space="preserve">Б. ДУГОРОЧНА РЕЗЕРВИСАЊА И ОБАВЕЗЕ </t>
    </r>
    <r>
      <rPr>
        <sz val="14"/>
        <rFont val="Arial"/>
        <family val="2"/>
      </rPr>
      <t>(0425+0432)</t>
    </r>
  </si>
  <si>
    <t>Динамика запослених</t>
  </si>
  <si>
    <t>Образац 4</t>
  </si>
  <si>
    <t>07174306</t>
  </si>
  <si>
    <t>ЈКП "Тржница" Ниш</t>
  </si>
  <si>
    <t xml:space="preserve">Предузеће:ЈКП"Тржница" Ниш </t>
  </si>
  <si>
    <t>Предузеће: ЈКП "Тржница " Ниш</t>
  </si>
  <si>
    <r>
      <t>4.5.Резервација магацина испод 2м</t>
    </r>
    <r>
      <rPr>
        <b/>
        <vertAlign val="superscript"/>
        <sz val="12"/>
        <color indexed="8"/>
        <rFont val="Times New Roman"/>
        <family val="1"/>
      </rPr>
      <t>2</t>
    </r>
  </si>
  <si>
    <t xml:space="preserve">   </t>
  </si>
  <si>
    <t>10% по м2 ук.мес.накнаде</t>
  </si>
  <si>
    <t>1 дин.по кг.без ПДв-а</t>
  </si>
  <si>
    <t>Образац 5</t>
  </si>
  <si>
    <r>
      <t xml:space="preserve">Б. ПОСЛОВНИ РАСХОДИ (1019 - 1020 - 1021 </t>
    </r>
    <r>
      <rPr>
        <b/>
        <sz val="14"/>
        <color indexed="10"/>
        <rFont val="Arial"/>
        <family val="2"/>
      </rPr>
      <t>+</t>
    </r>
    <r>
      <rPr>
        <b/>
        <sz val="14"/>
        <rFont val="Arial"/>
        <family val="2"/>
      </rPr>
      <t>1022 + 1023 + 1024 + 1025 + 1026 + 1027 + 1028 + 1029)&gt;=0</t>
    </r>
  </si>
  <si>
    <t>III ПОВЕЋ:ВРЕДН:ЗАЛИХА НЕДОВРШЕНИХ И ГОТ:ПРОИЗВ:И НЕДОВРШ:УСЛУГА</t>
  </si>
  <si>
    <r>
      <rPr>
        <b/>
        <sz val="14"/>
        <color indexed="10"/>
        <rFont val="Arial"/>
        <family val="2"/>
      </rPr>
      <t>V</t>
    </r>
    <r>
      <rPr>
        <b/>
        <sz val="14"/>
        <rFont val="Arial"/>
        <family val="2"/>
      </rPr>
      <t xml:space="preserve"> ПОСЛОВНИ ДОБИТАК(</t>
    </r>
    <r>
      <rPr>
        <sz val="14"/>
        <rFont val="Arial"/>
        <family val="2"/>
      </rPr>
      <t xml:space="preserve"> 1001- 1018) &gt;= 0</t>
    </r>
  </si>
  <si>
    <t>V ЗАРАДА ПО АКЦИЈИ</t>
  </si>
  <si>
    <t>1.Основна зарада по акцији</t>
  </si>
  <si>
    <t>2.Умањена (разводњена )зарада по акцији</t>
  </si>
  <si>
    <t>VI. НЕРЕАЛИЗОВАНИ ДОБИЦИ ПО ОСНОВУ ХАРТ.ОД ВР. И ДРУГИХ КОМПОНЕНТИ ОСТАЛОГ СВЕОБ.РЕЗУЛТАТА   (потражна салда рачуна групе 33 осим 330)</t>
  </si>
  <si>
    <t>VII. НЕРЕАЛИЗОВАНИ ГУБИЦИ ПО ОСНОВУ ХАРТ:.ОД.ВР. И ДРУГИХ КОМПОНЕНТИ ОСТАЛОГ СВЕОБ.РЕЗУЛТАТА    (дуговна салда рачуна групе 33 осим 330)</t>
  </si>
  <si>
    <r>
      <rPr>
        <sz val="14"/>
        <color indexed="10"/>
        <rFont val="Arial"/>
        <family val="2"/>
      </rPr>
      <t xml:space="preserve">I  </t>
    </r>
    <r>
      <rPr>
        <sz val="14"/>
        <rFont val="Arial"/>
        <family val="2"/>
      </rPr>
      <t>ДУГОРОЧНА РЕЗЕРВИСАЊА   (0426+0427+0428+0429+0430+0431)</t>
    </r>
  </si>
  <si>
    <t>у   000 динара</t>
  </si>
  <si>
    <t>5. Финансијски лизинг</t>
  </si>
  <si>
    <t>6. Исплаћене дивиденде</t>
  </si>
  <si>
    <t>Маса НЕТО зарада (зарада по одбитку припадајућих пореза и доприноса на терет запосленог)</t>
  </si>
  <si>
    <t>Број запослених по кадровској евиденцији -Укупно *</t>
  </si>
  <si>
    <t>4.1.</t>
  </si>
  <si>
    <t>4.2.</t>
  </si>
  <si>
    <t>* број запослених последњег дана извештајног периода</t>
  </si>
  <si>
    <t>** позиције од 5 до 29 које се исказују у новчаним јединицама приказати у бруто износу</t>
  </si>
  <si>
    <t>* последњи дан претходног тромесечја</t>
  </si>
  <si>
    <t>** последњи дан тромесечја за који се извештај доставља</t>
  </si>
  <si>
    <t xml:space="preserve"> Укупна остварена нето добит</t>
  </si>
  <si>
    <t>Правни основ уплате из претходних година</t>
  </si>
  <si>
    <t xml:space="preserve">Укупно уплаћено у буџет </t>
  </si>
  <si>
    <t>9= 4+7</t>
  </si>
  <si>
    <t>**текућа година</t>
  </si>
  <si>
    <t>Укупно у динарима</t>
  </si>
  <si>
    <t>у 000 дин.</t>
  </si>
  <si>
    <t>Р.бр</t>
  </si>
  <si>
    <t>Назив инвестиционог улагања</t>
  </si>
  <si>
    <t>Извор средстава</t>
  </si>
  <si>
    <t>Година почетка финансирања</t>
  </si>
  <si>
    <t>Година завршетка финансирања</t>
  </si>
  <si>
    <t>Укупна вредност</t>
  </si>
  <si>
    <t>Износ инвестиционог улагања закључно са претходном годином</t>
  </si>
  <si>
    <t>Укупно:</t>
  </si>
  <si>
    <t>1-сопствена средства ;2- удружена средства :3- финансијски кредити ( искључујући оперативни лизинг)</t>
  </si>
  <si>
    <t>4- из средстава државних органа и органа локалне самоуправе</t>
  </si>
  <si>
    <t>.</t>
  </si>
  <si>
    <t>у 000 дин</t>
  </si>
  <si>
    <t>сопствени</t>
  </si>
  <si>
    <t>У опрему</t>
  </si>
  <si>
    <t>У грађ.објекте</t>
  </si>
  <si>
    <t>на дан 31.03.2016.год.</t>
  </si>
  <si>
    <t>Група рачуна,рачун</t>
  </si>
  <si>
    <t>Ознака за АОП</t>
  </si>
  <si>
    <t>9108</t>
  </si>
  <si>
    <t>9109</t>
  </si>
  <si>
    <t>9110</t>
  </si>
  <si>
    <t>9111</t>
  </si>
  <si>
    <t>1.1 Пласмани физичким лицима (кредити и зајмови)</t>
  </si>
  <si>
    <t>1.2 Пласмани  домаћим правним лицима и предузетницима(кредити и зајмови)</t>
  </si>
  <si>
    <t>1.3 Пласмани матичним и зависним правним лицима у иностранству(кредити и зајмови)</t>
  </si>
  <si>
    <t>1.4 Остали краткорочни финансијски пласмани</t>
  </si>
  <si>
    <t>9112</t>
  </si>
  <si>
    <t>2. Дугорочни финансијски пласмани и дугорочна потраживања(9114+9115+9116)</t>
  </si>
  <si>
    <t>9113</t>
  </si>
  <si>
    <t>9114</t>
  </si>
  <si>
    <t>9115</t>
  </si>
  <si>
    <t xml:space="preserve">2.3.Остали дугорочни финансијски пласмани и део дугорочних потраживања </t>
  </si>
  <si>
    <t>9116</t>
  </si>
  <si>
    <t>3.Продати производи,роба и услуге и дати аванси(9118+9119+9120+9121+9122+9123)</t>
  </si>
  <si>
    <t>9117</t>
  </si>
  <si>
    <t>3.1. Продати производи,роба и услуге и дати аванси физичким лицима</t>
  </si>
  <si>
    <t>9118</t>
  </si>
  <si>
    <t>део15,део159,део016,део019,део028,део029,део038,део039,део052,део053,део055,део059,део200,део202,део204,део206,део209</t>
  </si>
  <si>
    <t>3.2.Продати производи,роба и услуге и дати аванси јавним предузећима</t>
  </si>
  <si>
    <t>9119</t>
  </si>
  <si>
    <t>3.3. Продати производи,роба и услуге и дати аванси домаћим правним лицима и предузетницима</t>
  </si>
  <si>
    <t>9120</t>
  </si>
  <si>
    <t>део15,део159,део016,део019,део028,део029,део038,део039,део052,део053,део055,део059,део204,део206,део209</t>
  </si>
  <si>
    <t>9121</t>
  </si>
  <si>
    <t>9122</t>
  </si>
  <si>
    <t>3.6.Остала потрживања по основу продаје и остали аванси</t>
  </si>
  <si>
    <t>9123</t>
  </si>
  <si>
    <t>4.Друга потраживања(9125+9126+9127+9128+9129+9130)</t>
  </si>
  <si>
    <t>9124</t>
  </si>
  <si>
    <t>део054,део056,део059,део220,221,део228,део229</t>
  </si>
  <si>
    <t>4.1. Потраживања од физичких лица</t>
  </si>
  <si>
    <t>9125</t>
  </si>
  <si>
    <t>део054,део056,део059,део21,део220,део228,део229</t>
  </si>
  <si>
    <t xml:space="preserve">4.2.Потраживања од јавних предузећа </t>
  </si>
  <si>
    <t>9126</t>
  </si>
  <si>
    <t>4.3. Потраживања од домаћих правних лица и предузетника</t>
  </si>
  <si>
    <t>9127</t>
  </si>
  <si>
    <t>део056,део059,део220,222,део223,део224,део225,део228,део229</t>
  </si>
  <si>
    <t>4.4. Потраживања од републич.органа и организација</t>
  </si>
  <si>
    <t>9128</t>
  </si>
  <si>
    <t>4.5. Потраживања од јединице локалне самоуправе</t>
  </si>
  <si>
    <t>9129</t>
  </si>
  <si>
    <t>4.6. Остала потраживања</t>
  </si>
  <si>
    <t>9130</t>
  </si>
  <si>
    <t xml:space="preserve">                                  Овлашћено лице</t>
  </si>
  <si>
    <t>Напомена: Образац 11 се попуњава у складу са чл.16 Правилника о облику и садржају статистичког извештаја за привредна друштва,</t>
  </si>
  <si>
    <t>задруге и предузетнике,бр.110-00-416/2014-16 од 13.новембра 2014.година.</t>
  </si>
  <si>
    <t xml:space="preserve">Нето                                                   (кол.4-5)              </t>
  </si>
  <si>
    <t>3.4. Продати производи,роба и услуге и дати аванси републич.органима и организацијама</t>
  </si>
  <si>
    <t>3.5. Продати производи,роба и услуге и дати аванси јединицама локалне самоуправе</t>
  </si>
  <si>
    <t>део054,део056,део059,део21,део220,део224,део225,део226,део228,део229</t>
  </si>
  <si>
    <t>Краткорочни финансијски пласмани (9109+9110+9111+9112)</t>
  </si>
  <si>
    <t>део056,део59,део220,део 222,део223,део224,део225,део228,и део 229</t>
  </si>
  <si>
    <t>Предузеће:</t>
  </si>
  <si>
    <t>Матични број:</t>
  </si>
  <si>
    <t>Уговорени износ кредита</t>
  </si>
  <si>
    <t>Година повлачења кредита</t>
  </si>
  <si>
    <t>Гаранција државе
Да/Не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</si>
  <si>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</si>
  <si>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</si>
  <si>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</si>
  <si>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</si>
  <si>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</si>
  <si>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</si>
  <si>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</si>
  <si>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</si>
  <si>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</si>
  <si>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</si>
  <si>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</si>
  <si>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</si>
  <si>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КРЕДИТНА ЗАДУЖЕНОСТ</t>
  </si>
  <si>
    <t>Период почетка (Grace period)</t>
  </si>
  <si>
    <t>III. НЕТО ГУБИТАК.КОЈИ ПРИПАДА МАЊИНСКИМ.УЛАГАЧИМА.</t>
  </si>
  <si>
    <t>IV НЕТО ГУБИТАК КОЈИ ПРИПАДА ВЕЋИНСКОМ.ВЛАСНИКУ</t>
  </si>
  <si>
    <t>2.2. Пласмани домаћим правним лицима и предузетницима(кредити и зајмови)и део дугорочних потраживања од домаћих</t>
  </si>
  <si>
    <t>ПРИХОДИ ИЗ РЕДОВНОГ ПОСЛОВАЊА</t>
  </si>
  <si>
    <t>III ПРИХОДИ ОД ПРЕМИЈА;СУБВЕНЦИЈА;ДОТАЦИЈА;ДОНАЦИЈА И СЛ.</t>
  </si>
  <si>
    <t>II. НЕТО ДОБИТАК КОЈИ  ПРИПАДА ВЕЋИНСКОМ.ВЛАСНИКУ.</t>
  </si>
  <si>
    <t>1. Улагања у развој</t>
  </si>
  <si>
    <t>2. Концесије, патенти, лиценце, робне и услужне марке, софтвер и остала права</t>
  </si>
  <si>
    <t>4.Потраживања за продају по уговорима о финансијском лизингу</t>
  </si>
  <si>
    <t>III ПОТРАЖИВАЊА ИЗ СПЕЦИФИЧНИХ ПОСЛОВА</t>
  </si>
  <si>
    <t>Д. УКУПНА АКТИВА =  ПОСЛОВНА ИМОВИНА (0001+0002+0042+0043)</t>
  </si>
  <si>
    <t>V. ТОКОВИ ГОТОВИНЕ ИЗ АКТИВНОСТИ ФИНАНСИРАЊА</t>
  </si>
  <si>
    <t>Oбразац 2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</si>
  <si>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</si>
  <si>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</si>
  <si>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конкурсу и сл.)</t>
  </si>
  <si>
    <t>***навести основ уплате(нпр.нераспоређена добит,уплaтe  по основу обавеза из претходног периода)</t>
  </si>
  <si>
    <t>23, осим 236,237</t>
  </si>
  <si>
    <t>део 232,део 234,део 238,део 239</t>
  </si>
  <si>
    <t>део 230,део231,део 232,део 234,део 238,део 239</t>
  </si>
  <si>
    <t>део 230,део 239</t>
  </si>
  <si>
    <t>део 04, део 05</t>
  </si>
  <si>
    <t>део 048, део 049</t>
  </si>
  <si>
    <t>део 043, део 045, део 048, део 049, део 050, део 051, део 059</t>
  </si>
  <si>
    <t>део 043, 044, део 045, 048 ,део 049 ,део 050, део 051, део 059</t>
  </si>
  <si>
    <t>016,део 019,028, део 029,038, део 039, 052, 053,055,део 059,15,159, 200, 202, 204, 206, део 209</t>
  </si>
  <si>
    <t>део 016,део 019,део 028,део 029,део 038,део 039,део 052,део 053,део 055,део 059,део 202,део 204,део 206,део209</t>
  </si>
  <si>
    <t>део 230,део 231,део 232,233,део 234,235,део 238 и део 239</t>
  </si>
  <si>
    <t>2.1. Пласмани физичким лицима ( кредити и зајмови)</t>
  </si>
  <si>
    <t xml:space="preserve"> </t>
  </si>
  <si>
    <t>054,056,део 059,21,22</t>
  </si>
  <si>
    <t>Текућа година - укупно</t>
  </si>
  <si>
    <t>С. НЕТО ДОБИТАК.(1058 – 1059 – 1060 – 1061 + 1062- 1063)</t>
  </si>
  <si>
    <t>Т. НЕТО ГУБИТАК (1059 – 1058 + 1060 + 1061 – 1062 + 1063)</t>
  </si>
  <si>
    <t>I. НЕТО ДОБИТАК.КОЈИ ПРИПАДА МАЊИНСКИМ.УЛАГАЧИМА.</t>
  </si>
  <si>
    <t>MП</t>
  </si>
  <si>
    <t>1.4. Месечна резервац.пољопр.магацина по м2</t>
  </si>
  <si>
    <t>5% од вр.ун.робе</t>
  </si>
  <si>
    <t>децемб претход. године</t>
  </si>
  <si>
    <t xml:space="preserve">                                                                  у динарима</t>
  </si>
  <si>
    <t xml:space="preserve">  </t>
  </si>
  <si>
    <t xml:space="preserve">                                                               у динарима</t>
  </si>
  <si>
    <t xml:space="preserve">                                                                у динарима</t>
  </si>
  <si>
    <t>Биланс   Успеха</t>
  </si>
  <si>
    <t>не</t>
  </si>
  <si>
    <t>У нематеријална улагања</t>
  </si>
  <si>
    <t>МП</t>
  </si>
  <si>
    <t xml:space="preserve">                  План плаћања по кредиту за текућу годину                               у динарима</t>
  </si>
  <si>
    <t>Дневна накнада</t>
  </si>
  <si>
    <t>4.7.1. за моторна возила масе до 3,5 тоне</t>
  </si>
  <si>
    <t>Месечна накнада</t>
  </si>
  <si>
    <t>Број ангажованих по основу уговора     ( рад ван радног односа)</t>
  </si>
  <si>
    <t>Спортске и културне активности</t>
  </si>
  <si>
    <t>рекон.кровних конструкц.</t>
  </si>
  <si>
    <t>адаптација посл.простора</t>
  </si>
  <si>
    <t>Д. СВЕГА ОДЛИВИ ГОТОВИНЕ (3005+3019+3031)</t>
  </si>
  <si>
    <t>ОБРАЗАЦ 8</t>
  </si>
  <si>
    <t>Б. СТАЛНА ИМОВИНА                   ( 003+0010+0019+0024+0034)</t>
  </si>
  <si>
    <t>Директна банка</t>
  </si>
  <si>
    <t>Поштанска штед.</t>
  </si>
  <si>
    <t>Интеса банка</t>
  </si>
  <si>
    <t>Лимарски радови</t>
  </si>
  <si>
    <t>Уградња и набавка мрежне опреме</t>
  </si>
  <si>
    <t>алат за потребе службе</t>
  </si>
  <si>
    <t>набавка и монтажа расхл.витрина</t>
  </si>
  <si>
    <t>пијачна опрема</t>
  </si>
  <si>
    <t>ЛЗС опрема</t>
  </si>
  <si>
    <t>ауто делови,гуме и остала аута</t>
  </si>
  <si>
    <t>куповина софтвера ФУК</t>
  </si>
  <si>
    <t>рачунарска опрема</t>
  </si>
  <si>
    <t xml:space="preserve">       </t>
  </si>
  <si>
    <t>Укупно</t>
  </si>
  <si>
    <t>ОТП БАНКА</t>
  </si>
  <si>
    <t>1.2.6.Тезге за продају млечних произ.и прерађ.од млека</t>
  </si>
  <si>
    <t>1.5.Дневна накнада за продају млечних произв.и прерађ.од млека</t>
  </si>
  <si>
    <t>3.2.6.Тезге за продају млечних произв.и прерађ.од млека</t>
  </si>
  <si>
    <t>4.2.6.Тезге за продају млечних произв.и прерађ.од млека</t>
  </si>
  <si>
    <t>4.2.7.Витрине за продају млечних произв.и прерађ.од млека</t>
  </si>
  <si>
    <t>4.6.Дневна накнада за продају млечних произв.и прерађ.од млека</t>
  </si>
  <si>
    <t>5.2.6.Тезге за продају млечних произв.и прерађ.од млека</t>
  </si>
  <si>
    <t>5.2.7.Витрине за продају млечних произв.и прерађ.од млека</t>
  </si>
  <si>
    <t>5.5.Дневна накнада за продају млечних произв.и прерађ.од млека</t>
  </si>
  <si>
    <t>6.2.6.Тезге за продају млечних произв.и прерађ.од млека</t>
  </si>
  <si>
    <t>7.2 Месечна резервација тезге</t>
  </si>
  <si>
    <t>7.2.3. Занатска тезга и тезга за пластику</t>
  </si>
  <si>
    <t>7.4. Витрина за продају мл.производа и прерађ.од млека - резервација</t>
  </si>
  <si>
    <t>7.5.Дневна накнада за продају млечних производа и прерађ.од млека</t>
  </si>
  <si>
    <t>8.4.Дневна накнада за продају млечних производа и прерађ.од млека</t>
  </si>
  <si>
    <t>11.Висина накнаде за коришћење пијачног простора за постављање рекламних паноа одређује се у висини од 20% од укупне мес.пиј.накн.за пиљарску тезгу</t>
  </si>
  <si>
    <t>12.1.Основна месечна пијачна накнада за робне тезге</t>
  </si>
  <si>
    <t>12.1.1.Робна тезга у првој зони</t>
  </si>
  <si>
    <t>12.1.2..Робна тезга у другој зони</t>
  </si>
  <si>
    <t>12.1.3.Ограђена робна тезга у првој зони</t>
  </si>
  <si>
    <t>13.1.Основна месечна пијачна накнада за робне тезге</t>
  </si>
  <si>
    <t>13.1.1.Робна тезга у екстра зони</t>
  </si>
  <si>
    <t>13.1.2.Робна тезга у првој зони</t>
  </si>
  <si>
    <t>13.1.3.Робна тезга у другој зони</t>
  </si>
  <si>
    <t>13.1.4.Робна тезга у трећој зони</t>
  </si>
  <si>
    <t>13.1.5.Ограђена робна тезга у екстра зони</t>
  </si>
  <si>
    <t>13.1.6.Ограђена робна тезга у првој зони</t>
  </si>
  <si>
    <t>13.1.7.Ограђена робна тезга у другој зони</t>
  </si>
  <si>
    <t>13.1.8.Ограђена робна тезга у трећој зони</t>
  </si>
  <si>
    <t>13.2. Дневна накнада на пијаци половних ствари</t>
  </si>
  <si>
    <t xml:space="preserve">13.3 Пијачна накн.за пијач. прост. за продају огрева </t>
  </si>
  <si>
    <t>13.3.4. За моторна возила масе до 3,5 тоне</t>
  </si>
  <si>
    <t>13.3.5. За моторна возила масе преко 3,5 тоне</t>
  </si>
  <si>
    <t>13.3.6. За камионе са приколицом и шлепере</t>
  </si>
  <si>
    <t>*  Корисници пијачних услуга на пијаци ОТЦ који своје обавезе измирују до краја текућег месеца за наредни месец стичу право на попуст од 25%</t>
  </si>
  <si>
    <t xml:space="preserve">15.1.Основна месечна пијачна накнада </t>
  </si>
  <si>
    <t xml:space="preserve">15.1.1. Робна тезга у првој зони </t>
  </si>
  <si>
    <t>15.1.2. Робна тезга у другој зони</t>
  </si>
  <si>
    <t>16.1.Оснoвна мес.пијач.накн.за роб.тезге.</t>
  </si>
  <si>
    <t>17.1. Основна месечна  накнада</t>
  </si>
  <si>
    <t>17.1.1. Робна тезга у првој зони</t>
  </si>
  <si>
    <t>17.1.3. Робна  тезга у трећој зони</t>
  </si>
  <si>
    <t>17.1.2. Робна тезга у другој зони</t>
  </si>
  <si>
    <t>18.1.Оснoвна мес.пијач.накн.за роб.тез.</t>
  </si>
  <si>
    <t xml:space="preserve">19.1 Основна месечна пијачна накнада за робне тезге </t>
  </si>
  <si>
    <t>19.1.1. Робна тезга у првој зони</t>
  </si>
  <si>
    <t>19.1..2. Робна тезга у другој зони</t>
  </si>
  <si>
    <t>19.1.4. Ограђена робна тезга у другој зони</t>
  </si>
  <si>
    <t>20.1.Пијачна накнада</t>
  </si>
  <si>
    <t>20.1.3. Минимална пиј.накн.за довез.робу</t>
  </si>
  <si>
    <t xml:space="preserve">* Дневна накнада за резервацију пијачног простора </t>
  </si>
  <si>
    <t>20.1.2. Минимална пијач.накн.за довез.робу  преко 5.000 кг</t>
  </si>
  <si>
    <t>* Месечна накнада за рез.пијачног простоа</t>
  </si>
  <si>
    <t>21. Месечна накнада за улазак празних возила</t>
  </si>
  <si>
    <t>21.1.Месечна накнада за улаз камиона</t>
  </si>
  <si>
    <t>21.2.Месечна накнада за улаз комбија</t>
  </si>
  <si>
    <t>21.3.Месечна накнада за улаз аутомобила</t>
  </si>
  <si>
    <t>22.1.Дневна накнада за улаз камиона</t>
  </si>
  <si>
    <t>22.2.Дневна накнада за улаз комбија</t>
  </si>
  <si>
    <t>22.3.Дневна накнада за улаз аутомобила</t>
  </si>
  <si>
    <t>22.4. Месечна накн.за остављене монтажне обј.и возила</t>
  </si>
  <si>
    <t>23.1. Дневна пијачна накнада за пиј.простор за прод.огрев.дрвета по м3</t>
  </si>
  <si>
    <t>23.2 Месечна пиј.накнада</t>
  </si>
  <si>
    <t>23.2.2. За моторна масе преко  3,5 тоне</t>
  </si>
  <si>
    <t>23.2.3. за камионе са приколицом и шлепере</t>
  </si>
  <si>
    <t>24.2.Накнада за два дана вашара</t>
  </si>
  <si>
    <t>24.1.Дневна накнада за одржавање  вашара</t>
  </si>
  <si>
    <t xml:space="preserve">25.1. Месечна накн.за трошк.хигијене </t>
  </si>
  <si>
    <t>25.3. Дневна накнада за кориш.тоалета</t>
  </si>
  <si>
    <t xml:space="preserve">* Цене су исказане у нето износу без ПДВ </t>
  </si>
  <si>
    <t>20.1. 1.Минимална пијачна накнада за довезену робу до 5000 кг.</t>
  </si>
  <si>
    <t>једномес.белибор+3,95% годишње</t>
  </si>
  <si>
    <t>23.2.1. За моторна возила масе до 3,5 тоне</t>
  </si>
  <si>
    <t>25.Трошкови тоалета и хигијене</t>
  </si>
  <si>
    <t>25.2. Месечна накнада за кориш.тоалета</t>
  </si>
  <si>
    <t>ОБРАЗАЦ 3</t>
  </si>
  <si>
    <t>Накнада чл.Комисије за ревизију</t>
  </si>
  <si>
    <t>Број чланова Комисије за ревизију</t>
  </si>
  <si>
    <t>1.2.7.Витрине за продају млечних производа и прерађ.од млека</t>
  </si>
  <si>
    <t>5.6.Накнада за улаз возила у пијачни простор</t>
  </si>
  <si>
    <t>6.4.Дневна накнада за продају млечних произв.и прерађ.од млека</t>
  </si>
  <si>
    <t xml:space="preserve">9. Висина дневне накнаде  за коришћење пијачног простора са чеоне или бочне стране </t>
  </si>
  <si>
    <t>19.1.3. Ограђена робна тезга у првој зони</t>
  </si>
  <si>
    <t xml:space="preserve">Пријем  кадрова </t>
  </si>
  <si>
    <t>330</t>
  </si>
  <si>
    <t>Реализација 01.01.-31.12.2020. претходна година</t>
  </si>
  <si>
    <t>План 01.01.-31.12.2021. текућа година</t>
  </si>
  <si>
    <t>Стање на дан 31.12.2020. Претходна година</t>
  </si>
  <si>
    <t>Планирано стање на дан  31.12. 2021.Текућа година</t>
  </si>
  <si>
    <t>Реализација 01.01.-31.12.2020 претходна година</t>
  </si>
  <si>
    <t>План за 01.01.-31.12.2021  текућа година</t>
  </si>
  <si>
    <t>План за 01.01.-31.12.2021. текућа година</t>
  </si>
  <si>
    <t>Претходна година 2020</t>
  </si>
  <si>
    <t>01.01.-31.3.2021</t>
  </si>
  <si>
    <t>01.01.-                 30.6.2021</t>
  </si>
  <si>
    <t>01.01-30.9.2021</t>
  </si>
  <si>
    <t>01.01.-                31.12.2021</t>
  </si>
  <si>
    <t>Период од 01.01-31.3.2021</t>
  </si>
  <si>
    <t>Индекс реализација 01.01-31.3.2021/план 01.01.-31.3.2021</t>
  </si>
  <si>
    <t>Период од 01.01-30.6.2021</t>
  </si>
  <si>
    <t>Индекс реализација 01.01-30.6.2021/план 01.01-30.6.2021</t>
  </si>
  <si>
    <t>Индекс реализација 01.01-30.9.2021/план 01.01-30.9.2021</t>
  </si>
  <si>
    <t>Индекс реализација 01.01-31.12.2021/план 01.01-31.12.2021</t>
  </si>
  <si>
    <t>Период од 01.01-31.12.2021</t>
  </si>
  <si>
    <t>Период од 01.01-30.9.2021</t>
  </si>
  <si>
    <t>План 01.01.-31.12.2020.                  претходна година</t>
  </si>
  <si>
    <t>Реализација 01.01.-31.12.2020.           претходна година</t>
  </si>
  <si>
    <t>План 01.01.-31.12.2021.                  текућа година</t>
  </si>
  <si>
    <t>31.03.2021.</t>
  </si>
  <si>
    <t>30.06.2021.</t>
  </si>
  <si>
    <t>30.09.2021.</t>
  </si>
  <si>
    <t>31.12.2021.</t>
  </si>
  <si>
    <t>01.01-31.3.2021</t>
  </si>
  <si>
    <t>01.01-30.6.2021</t>
  </si>
  <si>
    <t>01.01-31.12.2021</t>
  </si>
  <si>
    <t>Помоћ радницима и породици радника-по Анексу</t>
  </si>
  <si>
    <t xml:space="preserve">Домаћи кредитор </t>
  </si>
  <si>
    <t>Дугорочни кредит за инвестиције</t>
  </si>
  <si>
    <t>Финансијски лизинг</t>
  </si>
  <si>
    <t>еуро</t>
  </si>
  <si>
    <t>Дозвољени минус по тек.рачуну.код OTP банке</t>
  </si>
  <si>
    <t>Фискалне касе</t>
  </si>
  <si>
    <t>бројач новца</t>
  </si>
  <si>
    <t>расхладне витрине</t>
  </si>
  <si>
    <t>скенери</t>
  </si>
  <si>
    <t>пп апарати</t>
  </si>
  <si>
    <t>видео надзор</t>
  </si>
  <si>
    <t>рачунари</t>
  </si>
  <si>
    <t>остала  опрема</t>
  </si>
  <si>
    <t xml:space="preserve">  Грађев.објекти:</t>
  </si>
  <si>
    <t xml:space="preserve">заштитне јакне </t>
  </si>
  <si>
    <t>заштитни прслук</t>
  </si>
  <si>
    <t>мајце</t>
  </si>
  <si>
    <t xml:space="preserve">заштитне ципеле </t>
  </si>
  <si>
    <t>радно одело</t>
  </si>
  <si>
    <t>ципела дубока</t>
  </si>
  <si>
    <t>хтз црево</t>
  </si>
  <si>
    <t xml:space="preserve">топломери </t>
  </si>
  <si>
    <t>вентилори</t>
  </si>
  <si>
    <t>прскалице</t>
  </si>
  <si>
    <t>канте</t>
  </si>
  <si>
    <t>решо</t>
  </si>
  <si>
    <t>Алат и инвентар</t>
  </si>
  <si>
    <t xml:space="preserve">Заштитна опрема </t>
  </si>
  <si>
    <t xml:space="preserve"> Опрема </t>
  </si>
  <si>
    <t>Нематеријална улагања</t>
  </si>
  <si>
    <t>санација (радови ) по пијацама</t>
  </si>
  <si>
    <t>Извођ.радова на линијском одводњ.</t>
  </si>
  <si>
    <t>Опремање измешт.пијаце</t>
  </si>
  <si>
    <t>Хитне интервенције</t>
  </si>
  <si>
    <t>Одржавање ком.структуре</t>
  </si>
  <si>
    <t>комун.возило</t>
  </si>
  <si>
    <t>имплементација стандарда</t>
  </si>
  <si>
    <t>План за период 01.01-31.12.2021</t>
  </si>
  <si>
    <t>канцеларијскa опрема</t>
  </si>
  <si>
    <t>фискалне касе</t>
  </si>
  <si>
    <t>oснов-   пензија</t>
  </si>
  <si>
    <t>Осталe  услуге</t>
  </si>
  <si>
    <t>Израда пројекта за наткривање  пијаце " К.Ливаде"</t>
  </si>
  <si>
    <t>3.4. Месечна резервација пољоп.магацина по м2</t>
  </si>
  <si>
    <t>3.5.Дневна накнада за продају млечних произв.и прерађ.од млека</t>
  </si>
  <si>
    <t>3.1. Дневна накнада за коришћење тезге</t>
  </si>
  <si>
    <t>4) Пијаца "Дурлан-Башта"</t>
  </si>
  <si>
    <t>5) Пијаца "Бубањ"</t>
  </si>
  <si>
    <t>6.1. Дневна накнада за коришћење тезге</t>
  </si>
  <si>
    <t>7) Пијаца "Дуваниште"</t>
  </si>
  <si>
    <r>
      <t>6.5. Mесечна резервац.пољ. магац.по м</t>
    </r>
    <r>
      <rPr>
        <b/>
        <vertAlign val="superscript"/>
        <sz val="12"/>
        <color indexed="8"/>
        <rFont val="Times New Roman"/>
        <family val="1"/>
      </rPr>
      <t>2</t>
    </r>
  </si>
  <si>
    <t>7.1. Дневна накнада  за коришћење пиј.тезге</t>
  </si>
  <si>
    <t xml:space="preserve">8.3.Основна мес.пијачна накнада                                  </t>
  </si>
  <si>
    <t xml:space="preserve"> ВИСИНА ПИЈАЧНЕ НАКНАДЕ</t>
  </si>
  <si>
    <t>9.3. За робне тезге, цвеће, пластику, јаја, пиљ.. и занатске производе......10% по м2 укупне месечне накнаде</t>
  </si>
  <si>
    <t>РОБНЕ И МЕШОВИТЕ ПИЈАЦЕ (Робни део)</t>
  </si>
  <si>
    <t>12.1.4.Ограђена робна тезга у другој зони</t>
  </si>
  <si>
    <t>13) Пијаца "ОТЦ"</t>
  </si>
  <si>
    <t>14 )Пијаца "Дурлан-Башта"</t>
  </si>
  <si>
    <t xml:space="preserve"> КВАНТАШКА ПИЈАЦА "МЕДИАНА"</t>
  </si>
  <si>
    <t>23. Пијачна накнада за пиј.простор за продају  огрева</t>
  </si>
  <si>
    <t>24) ОДРЖАВАЊЕ ВАШАРА</t>
  </si>
  <si>
    <t>1.1. Дневна накнада за коришћење тезге</t>
  </si>
  <si>
    <t>1.2. Месечна резервација тезге</t>
  </si>
  <si>
    <t>2.1. Дневна накнада за коришћење тезге</t>
  </si>
  <si>
    <t>4.1. Дневна накнада  за кориш. тезге</t>
  </si>
  <si>
    <t>4.7.5. за моторна возила масе преко 3,5 тоне</t>
  </si>
  <si>
    <t>4.7.6. за камионе са приколицом и шлепере</t>
  </si>
  <si>
    <t>4.7.2. за моторна возила масе преко 3,5 тоне</t>
  </si>
  <si>
    <t>5.1. Дневна накнада за коришћ. тезге</t>
  </si>
  <si>
    <t>6) Пијаца "Ћеле Кула"</t>
  </si>
  <si>
    <t>8) Пијаца "Нишка Бања" и "Насеље .Р.Јовић"</t>
  </si>
  <si>
    <t>12) Пијаца "Криве Ливаде"</t>
  </si>
  <si>
    <t>13.2.2 Дневна накнада за нове ствари на пијачном платоу 2x1m2</t>
  </si>
  <si>
    <t>14.1. Основна месечна пијачна накнада за робне тезге</t>
  </si>
  <si>
    <t xml:space="preserve"> 15) Пијаца "Цветна</t>
  </si>
  <si>
    <t>22 .Дневна накнада за улазак празних возила</t>
  </si>
  <si>
    <t>Зелене и мешовите пијаце</t>
  </si>
  <si>
    <t>1) Пијаца "Тврђава"</t>
  </si>
  <si>
    <t>1.3. Основна мес.пијачна накнада</t>
  </si>
  <si>
    <t>2) Пијаца "Криве Ливаде"</t>
  </si>
  <si>
    <t>2.2.  Месечна резервација</t>
  </si>
  <si>
    <t>2.2.3. Тезга за продају јаја</t>
  </si>
  <si>
    <t>2.2.4. Тезга за продају цвећа</t>
  </si>
  <si>
    <t>2.3 .Основна мес.пијачна накнада</t>
  </si>
  <si>
    <t>2.5. Дневна накнада за продају млечних произв.и прерађ.од млека</t>
  </si>
  <si>
    <t>3) Пијаца "Палилула"</t>
  </si>
  <si>
    <t>3.1.1. Тезга у I зони</t>
  </si>
  <si>
    <t>3.1.2. Тезга у II зони</t>
  </si>
  <si>
    <t>3.2. Месечна резервација</t>
  </si>
  <si>
    <t>3.2.3. Тезга за продају јаја</t>
  </si>
  <si>
    <t>3.2.5. Занатска тезга и тезга за пластику</t>
  </si>
  <si>
    <t>3.3.1. Пиљарска тезга</t>
  </si>
  <si>
    <t>3.3.2. Тезга за продају јаја</t>
  </si>
  <si>
    <t>3.3.3. Тезга за продају цвећа</t>
  </si>
  <si>
    <t>3.3.4. Занатска тезга и тезга за пластику</t>
  </si>
  <si>
    <t>4.1.1. Тезга у I зони</t>
  </si>
  <si>
    <t>4.1.2. Тезга у II зони</t>
  </si>
  <si>
    <t>4.1.3. Тезга у III зони</t>
  </si>
  <si>
    <t xml:space="preserve">4.1.4. Пијачни плато (2× 1 м) </t>
  </si>
  <si>
    <t>4.2. Месечна резервација тезге</t>
  </si>
  <si>
    <t>4.2.2. Пиљарска тезга</t>
  </si>
  <si>
    <t>4.2.3. Тезга за продају јаја</t>
  </si>
  <si>
    <t>4.2.4. Тезга за продају цвећа</t>
  </si>
  <si>
    <t>4.2.5. Занатска тезга и тезга за пластику</t>
  </si>
  <si>
    <t>4.3.1.  Пиљарска тезга</t>
  </si>
  <si>
    <t>4.3.3. Тезга за продају цвећа</t>
  </si>
  <si>
    <t>4.7. Пиј.накн.за коришћ.пиј.прост.намењеног  за продају огрева</t>
  </si>
  <si>
    <t>4.7.3.  за камионе са приколицом и шлепере</t>
  </si>
  <si>
    <t>4.7.4 . за моторна возила масе до 3,5 тоне</t>
  </si>
  <si>
    <t>5.1.1. Тезга у I зони</t>
  </si>
  <si>
    <t>5.1.2. Тезга у II зони</t>
  </si>
  <si>
    <t>5.1.3. Тезга у III зони</t>
  </si>
  <si>
    <t xml:space="preserve">5.1.4. Пијачни плато (2× 1 м) </t>
  </si>
  <si>
    <t>5.2.2.  Пиљарска тезга</t>
  </si>
  <si>
    <t>5.2.3. Тезга за продају јаја</t>
  </si>
  <si>
    <t>5.2.4. Тезга за продају цвећа</t>
  </si>
  <si>
    <t>5.2.5. Занатска тезга и тезга за пластику</t>
  </si>
  <si>
    <t>5.3.1. Пиљарска тезга</t>
  </si>
  <si>
    <t>5.3.2. Тезга за продају јаја</t>
  </si>
  <si>
    <t>5.3.3. Тезга за продају цвећа</t>
  </si>
  <si>
    <t xml:space="preserve">5.3.4. Занатска тезга и тезга за пластику                                                                                  </t>
  </si>
  <si>
    <t>6.1.1. Тезга у I зони</t>
  </si>
  <si>
    <t>6.1.2. Тезга у II и III зони</t>
  </si>
  <si>
    <t>8.2. Месечна резервација тезге</t>
  </si>
  <si>
    <t>8.2.2. Пиљарска тезга</t>
  </si>
  <si>
    <t>8.2.3. Тезга за продају јаја</t>
  </si>
  <si>
    <t>8.2.4. Тезга за продају цвећа</t>
  </si>
  <si>
    <t>8.2.5. Занатска тезга и тeзга за пластику</t>
  </si>
  <si>
    <t>8.3.1. Пиљарска тезга</t>
  </si>
  <si>
    <t>8.3.2. Тезга за продају јаја</t>
  </si>
  <si>
    <t>8.3.3. Тезга за продају цвећа</t>
  </si>
  <si>
    <r>
      <t>9.1. За пољопривредну тезгу  до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</si>
  <si>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r>
      <t>9.2. За пољоприведну тезгу преко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</si>
  <si>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r>
      <t xml:space="preserve">10. Висина месечне пијачне накнаде за коришћење простора испред локала  </t>
    </r>
    <r>
      <rPr>
        <b/>
        <sz val="12"/>
        <color indexed="8"/>
        <rFont val="Times New Roman"/>
        <family val="1"/>
      </rPr>
      <t xml:space="preserve"> (1м</t>
    </r>
    <r>
      <rPr>
        <b/>
        <vertAlign val="superscript"/>
        <sz val="12"/>
        <color indexed="8"/>
        <rFont val="Times New Roman"/>
        <family val="1"/>
      </rPr>
      <t>2)</t>
    </r>
    <r>
      <rPr>
        <b/>
        <sz val="12"/>
        <color indexed="8"/>
        <rFont val="Times New Roman"/>
        <family val="1"/>
      </rPr>
      <t xml:space="preserve"> износи:50% од укупног месечног износа пиј.нак.за пиљарску тезгу</t>
    </r>
  </si>
  <si>
    <t>13.2.1. Дневна накнада за половне ствари на пијачном платоу 2x1m2</t>
  </si>
  <si>
    <t>13.3.1. За моторна возила масе до 3,5 тоне</t>
  </si>
  <si>
    <t>13.3.2.  За моторна возила масе преко 3,5 тоне</t>
  </si>
  <si>
    <t>13.3.3.  За камионе са приколицом и шлепере</t>
  </si>
  <si>
    <t xml:space="preserve">                     16) Пијаца "Бубањ" и "Палилилула"</t>
  </si>
  <si>
    <t xml:space="preserve">   17)  Пијаца "Ћеле Кула"</t>
  </si>
  <si>
    <t>18) Пијаца "Нишка Бања"и Насеље Р.Јовић"</t>
  </si>
  <si>
    <t xml:space="preserve">                19) Пијаца "Тврђава"</t>
  </si>
  <si>
    <t>31.12.2020. (претходна година)</t>
  </si>
  <si>
    <t>Напомена:  Донације нису планиране.</t>
  </si>
  <si>
    <t>М. П.</t>
  </si>
  <si>
    <t xml:space="preserve">Напомена:  </t>
  </si>
  <si>
    <t>основ -прелаз.са одређ.на неодређ.време</t>
  </si>
  <si>
    <t>основ-раскид уговора</t>
  </si>
  <si>
    <t xml:space="preserve">                                                                                                            </t>
  </si>
  <si>
    <t>2.2.7.Витрине за прод. Mлечн. произ.и прерађ.од млека</t>
  </si>
  <si>
    <t>Напомена: У другом   кварталу 2021. год. Tржница није добијала субвенције.</t>
  </si>
  <si>
    <t>2019 и 2020 година завршене су са губитком.</t>
  </si>
  <si>
    <t>Комерцијална бан</t>
  </si>
  <si>
    <t>Асфалтирање пиј.платоа на пијац.</t>
  </si>
  <si>
    <t>Реализац.</t>
  </si>
  <si>
    <t>имплементација , одржавање и надоградња  софтвера</t>
  </si>
  <si>
    <t>Инвестиционе некретнине -локали</t>
  </si>
  <si>
    <t>,</t>
  </si>
  <si>
    <t>oснов -прелазак са одређеног на неодређено време</t>
  </si>
  <si>
    <t>8.1. Дневна .накн за коришћење пиљарске тезге</t>
  </si>
  <si>
    <t>Санација и одрж.електро радови</t>
  </si>
  <si>
    <t>Санација унутр.и спољ.столарије дрв.и ПВЦ</t>
  </si>
  <si>
    <t>500</t>
  </si>
  <si>
    <t>реконструкција пијаце-пројекат</t>
  </si>
  <si>
    <t>Oдржавање водов.мрежа по пиј.</t>
  </si>
  <si>
    <t>200</t>
  </si>
  <si>
    <t xml:space="preserve">01.01.-31.12.2021.                   </t>
  </si>
  <si>
    <t xml:space="preserve">                           у периоду од 01.1.2021. до 31.12. 2021. године</t>
  </si>
  <si>
    <t>Индекс реализац 01.01-31.12.2021. / план 01.01-31.12.2021</t>
  </si>
  <si>
    <t xml:space="preserve">                                                                         БИЛАНС СТАЊА  на дан 31.12.2021. године                                                   у  000 дин</t>
  </si>
  <si>
    <t xml:space="preserve">На дан 31.12.2021.   </t>
  </si>
  <si>
    <t>Индекс реализација 31.12.2021 / план 31.12.2021</t>
  </si>
  <si>
    <t>у периоду од 01.01. до 31.12.2021. године</t>
  </si>
  <si>
    <t xml:space="preserve">период 01.01-31.12.2021                             </t>
  </si>
  <si>
    <t>Индекс реализација 01.01- 31.12.2021 / план 01.01 -31.12.2021</t>
  </si>
  <si>
    <t>Стање на дан   30.9.2021 године*</t>
  </si>
  <si>
    <t>Стање на дан 31.12.2021. године**</t>
  </si>
  <si>
    <t xml:space="preserve">Период 01.01 -31.12.2021.г                </t>
  </si>
  <si>
    <t>Индекс реализација 01.01-31.12.2021. / план 01.01-31.12.2021</t>
  </si>
  <si>
    <t xml:space="preserve">01.01.2021-31.12.2021                                                      </t>
  </si>
  <si>
    <t xml:space="preserve">Индекс реализција 01.01-31.12.2021/  план 01.01-31.12.2021 </t>
  </si>
  <si>
    <t>Стање кредитне задужености на дан 31.12.2021 у оригиналној валути</t>
  </si>
  <si>
    <t>Стање кредитне задужености на дан 31.12.2021 у динарима</t>
  </si>
  <si>
    <t>БРУТО ПОТРАЖИВАЊА ЈАВНОГ ПРЕДУЗЕЋА ЗА ДАТЕ КРЕДИТЕ И ЗАЈМОВЕ,ПРОДАТЕ ПРОИЗВОДЕ,РОБУ И УСЛУГЕ И ДАТЕ АВАНСЕ И ДРУГА ПОТРАЖИВАЊА на дан 31.12.2021 год</t>
  </si>
  <si>
    <t>камере,мобилни т.</t>
  </si>
  <si>
    <t>60 месеци</t>
  </si>
</sst>
</file>

<file path=xl/styles.xml><?xml version="1.0" encoding="utf-8"?>
<styleSheet xmlns="http://schemas.openxmlformats.org/spreadsheetml/2006/main">
  <numFmts count="4">
    <numFmt numFmtId="164" formatCode="dd/mm/yyyy/"/>
    <numFmt numFmtId="165" formatCode="###########"/>
    <numFmt numFmtId="166" formatCode="d/\ m/\ yyyy;@"/>
    <numFmt numFmtId="167" formatCode="#,##0_ ;\-#,##0\ "/>
  </numFmts>
  <fonts count="105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4"/>
      <name val="Arial"/>
      <family val="2"/>
    </font>
    <font>
      <sz val="11"/>
      <name val="Arial"/>
      <family val="2"/>
    </font>
    <font>
      <sz val="16"/>
      <name val="Times New Roman"/>
      <family val="1"/>
    </font>
    <font>
      <sz val="11"/>
      <name val="Times New Roman"/>
      <family val="1"/>
      <charset val="238"/>
    </font>
    <font>
      <sz val="14"/>
      <name val="Arial"/>
      <family val="2"/>
    </font>
    <font>
      <b/>
      <sz val="14"/>
      <color indexed="8"/>
      <name val="Arial"/>
      <family val="2"/>
    </font>
    <font>
      <sz val="12"/>
      <name val="Times New Roman"/>
      <family val="2"/>
    </font>
    <font>
      <sz val="14"/>
      <color indexed="8"/>
      <name val="Times New Roman"/>
      <family val="1"/>
      <charset val="238"/>
    </font>
    <font>
      <b/>
      <sz val="12"/>
      <name val="Times New Roman"/>
      <family val="2"/>
    </font>
    <font>
      <b/>
      <vertAlign val="superscript"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8"/>
      <name val="Times New Roman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Times New Roman"/>
      <family val="1"/>
    </font>
    <font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u/>
      <sz val="12"/>
      <name val="Times New Roman"/>
      <family val="1"/>
    </font>
    <font>
      <sz val="16"/>
      <name val="Times New Roman"/>
      <family val="2"/>
    </font>
    <font>
      <sz val="9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  <charset val="238"/>
    </font>
    <font>
      <sz val="18"/>
      <name val="Times New Roman"/>
      <family val="1"/>
    </font>
    <font>
      <sz val="11"/>
      <color theme="1"/>
      <name val="Times New Roman"/>
      <family val="2"/>
      <charset val="238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Times New Roman"/>
      <family val="2"/>
    </font>
    <font>
      <sz val="14"/>
      <color rgb="FFFF0000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4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6"/>
      <color rgb="FFFF0000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</font>
    <font>
      <sz val="16"/>
      <color rgb="FFFF0000"/>
      <name val="Arial"/>
      <family val="2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Times New Roman"/>
      <family val="1"/>
    </font>
    <font>
      <b/>
      <sz val="18"/>
      <name val="Times New Roman"/>
      <family val="1"/>
    </font>
    <font>
      <sz val="18"/>
      <name val="Arial"/>
      <family val="2"/>
      <charset val="238"/>
    </font>
    <font>
      <u/>
      <sz val="18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name val="Arial"/>
      <family val="2"/>
      <charset val="238"/>
    </font>
    <font>
      <sz val="18"/>
      <name val="Times New Roman"/>
      <family val="1"/>
      <charset val="238"/>
    </font>
    <font>
      <u/>
      <sz val="16"/>
      <color rgb="FFFF0000"/>
      <name val="Times New Roman"/>
      <family val="1"/>
      <charset val="238"/>
    </font>
    <font>
      <b/>
      <sz val="20"/>
      <name val="Arial"/>
      <family val="2"/>
    </font>
    <font>
      <sz val="20"/>
      <name val="Arial"/>
      <family val="2"/>
    </font>
    <font>
      <b/>
      <sz val="10"/>
      <color rgb="FFFF0000"/>
      <name val="Times New Roman"/>
      <family val="1"/>
    </font>
    <font>
      <b/>
      <sz val="12"/>
      <name val="Arial"/>
      <family val="2"/>
    </font>
    <font>
      <b/>
      <sz val="20"/>
      <name val="Times New Roman"/>
      <family val="1"/>
      <charset val="238"/>
    </font>
    <font>
      <b/>
      <sz val="10"/>
      <name val="Arial"/>
      <family val="2"/>
      <charset val="238"/>
    </font>
    <font>
      <sz val="14"/>
      <color rgb="FFFF0000"/>
      <name val="Times New Roman"/>
      <family val="1"/>
    </font>
    <font>
      <sz val="2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Arial"/>
      <family val="2"/>
      <charset val="238"/>
    </font>
    <font>
      <sz val="14"/>
      <color rgb="FFFF0000"/>
      <name val="Calibri"/>
      <family val="2"/>
    </font>
    <font>
      <sz val="14"/>
      <color rgb="FFFF0000"/>
      <name val="Times New Roman"/>
      <family val="1"/>
      <charset val="238"/>
    </font>
    <font>
      <sz val="18"/>
      <color rgb="FFFF0000"/>
      <name val="Times New Roman"/>
      <family val="1"/>
    </font>
    <font>
      <sz val="16"/>
      <name val="Calibri"/>
      <family val="2"/>
    </font>
    <font>
      <sz val="20"/>
      <color rgb="FFC00000"/>
      <name val="Times New Roman"/>
      <family val="1"/>
    </font>
    <font>
      <sz val="14"/>
      <name val="Calibri"/>
      <family val="2"/>
    </font>
    <font>
      <b/>
      <sz val="16"/>
      <color theme="1"/>
      <name val="Times New Roman"/>
      <family val="1"/>
      <charset val="238"/>
    </font>
    <font>
      <b/>
      <sz val="14"/>
      <name val="Calibri"/>
      <family val="2"/>
      <charset val="238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50" fillId="0" borderId="0"/>
    <xf numFmtId="9" fontId="1" fillId="0" borderId="0" applyFont="0" applyFill="0" applyBorder="0" applyAlignment="0" applyProtection="0"/>
  </cellStyleXfs>
  <cellXfs count="8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6" fillId="0" borderId="0" xfId="0" applyFont="1" applyBorder="1" applyAlignment="1"/>
    <xf numFmtId="49" fontId="2" fillId="0" borderId="0" xfId="0" applyNumberFormat="1" applyFont="1"/>
    <xf numFmtId="49" fontId="3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/>
    <xf numFmtId="0" fontId="22" fillId="0" borderId="0" xfId="0" applyFont="1"/>
    <xf numFmtId="49" fontId="22" fillId="0" borderId="0" xfId="0" applyNumberFormat="1" applyFont="1"/>
    <xf numFmtId="0" fontId="23" fillId="0" borderId="0" xfId="0" applyFont="1"/>
    <xf numFmtId="0" fontId="16" fillId="0" borderId="1" xfId="0" applyFont="1" applyBorder="1"/>
    <xf numFmtId="0" fontId="16" fillId="0" borderId="0" xfId="0" applyFont="1" applyBorder="1"/>
    <xf numFmtId="0" fontId="25" fillId="0" borderId="0" xfId="0" applyFont="1" applyAlignment="1">
      <alignment horizontal="right"/>
    </xf>
    <xf numFmtId="0" fontId="0" fillId="0" borderId="0" xfId="0" applyBorder="1"/>
    <xf numFmtId="0" fontId="7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0" fontId="28" fillId="0" borderId="0" xfId="0" applyFont="1"/>
    <xf numFmtId="0" fontId="5" fillId="0" borderId="0" xfId="0" applyFont="1"/>
    <xf numFmtId="0" fontId="29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30" fillId="0" borderId="1" xfId="0" applyFont="1" applyBorder="1"/>
    <xf numFmtId="0" fontId="30" fillId="0" borderId="0" xfId="0" applyFont="1"/>
    <xf numFmtId="0" fontId="26" fillId="2" borderId="1" xfId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vertical="center"/>
    </xf>
    <xf numFmtId="3" fontId="15" fillId="0" borderId="1" xfId="1" applyNumberFormat="1" applyFont="1" applyFill="1" applyBorder="1" applyAlignment="1" applyProtection="1">
      <alignment vertical="center"/>
    </xf>
    <xf numFmtId="0" fontId="30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vertical="center" wrapText="1"/>
    </xf>
    <xf numFmtId="0" fontId="30" fillId="2" borderId="1" xfId="1" applyFont="1" applyFill="1" applyBorder="1" applyAlignment="1">
      <alignment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0" fontId="30" fillId="0" borderId="0" xfId="0" applyFont="1" applyBorder="1"/>
    <xf numFmtId="0" fontId="32" fillId="0" borderId="0" xfId="0" applyFont="1"/>
    <xf numFmtId="0" fontId="53" fillId="2" borderId="0" xfId="0" applyFont="1" applyFill="1" applyBorder="1" applyAlignment="1">
      <alignment horizontal="left"/>
    </xf>
    <xf numFmtId="0" fontId="16" fillId="0" borderId="0" xfId="0" applyFont="1" applyAlignment="1"/>
    <xf numFmtId="0" fontId="33" fillId="0" borderId="0" xfId="0" applyFont="1"/>
    <xf numFmtId="0" fontId="54" fillId="0" borderId="0" xfId="0" applyFont="1"/>
    <xf numFmtId="0" fontId="34" fillId="0" borderId="0" xfId="0" applyFont="1" applyAlignment="1">
      <alignment horizontal="right"/>
    </xf>
    <xf numFmtId="0" fontId="32" fillId="0" borderId="0" xfId="0" applyFont="1" applyBorder="1"/>
    <xf numFmtId="0" fontId="32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left"/>
    </xf>
    <xf numFmtId="0" fontId="32" fillId="0" borderId="1" xfId="0" applyFont="1" applyBorder="1" applyAlignment="1">
      <alignment horizontal="center" wrapText="1"/>
    </xf>
    <xf numFmtId="49" fontId="32" fillId="0" borderId="9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top" wrapText="1"/>
    </xf>
    <xf numFmtId="49" fontId="32" fillId="0" borderId="8" xfId="0" applyNumberFormat="1" applyFont="1" applyBorder="1" applyAlignment="1">
      <alignment horizontal="center"/>
    </xf>
    <xf numFmtId="0" fontId="57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 vertical="top" wrapText="1"/>
    </xf>
    <xf numFmtId="0" fontId="34" fillId="0" borderId="0" xfId="0" applyFont="1" applyBorder="1"/>
    <xf numFmtId="0" fontId="53" fillId="0" borderId="1" xfId="0" applyFont="1" applyBorder="1" applyAlignment="1">
      <alignment wrapText="1"/>
    </xf>
    <xf numFmtId="0" fontId="57" fillId="3" borderId="1" xfId="0" applyFont="1" applyFill="1" applyBorder="1" applyAlignment="1">
      <alignment horizontal="center"/>
    </xf>
    <xf numFmtId="3" fontId="58" fillId="0" borderId="1" xfId="0" applyNumberFormat="1" applyFont="1" applyBorder="1"/>
    <xf numFmtId="0" fontId="58" fillId="0" borderId="1" xfId="0" applyFont="1" applyBorder="1"/>
    <xf numFmtId="0" fontId="57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 vertical="center"/>
    </xf>
    <xf numFmtId="9" fontId="32" fillId="0" borderId="0" xfId="3" applyFont="1" applyBorder="1"/>
    <xf numFmtId="49" fontId="32" fillId="0" borderId="11" xfId="0" applyNumberFormat="1" applyFont="1" applyBorder="1" applyAlignment="1">
      <alignment horizontal="center"/>
    </xf>
    <xf numFmtId="49" fontId="32" fillId="0" borderId="8" xfId="0" applyNumberFormat="1" applyFont="1" applyBorder="1"/>
    <xf numFmtId="49" fontId="34" fillId="0" borderId="8" xfId="0" applyNumberFormat="1" applyFont="1" applyBorder="1"/>
    <xf numFmtId="3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49" fontId="9" fillId="0" borderId="8" xfId="0" applyNumberFormat="1" applyFont="1" applyBorder="1"/>
    <xf numFmtId="49" fontId="9" fillId="0" borderId="8" xfId="0" applyNumberFormat="1" applyFont="1" applyBorder="1" applyAlignment="1">
      <alignment wrapText="1"/>
    </xf>
    <xf numFmtId="3" fontId="59" fillId="3" borderId="1" xfId="0" applyNumberFormat="1" applyFont="1" applyFill="1" applyBorder="1" applyAlignment="1">
      <alignment horizontal="center" wrapText="1"/>
    </xf>
    <xf numFmtId="3" fontId="58" fillId="0" borderId="1" xfId="0" applyNumberFormat="1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7" fillId="2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7" fillId="4" borderId="1" xfId="0" applyFont="1" applyFill="1" applyBorder="1" applyAlignment="1">
      <alignment horizontal="center"/>
    </xf>
    <xf numFmtId="49" fontId="9" fillId="0" borderId="11" xfId="0" applyNumberFormat="1" applyFont="1" applyBorder="1"/>
    <xf numFmtId="0" fontId="9" fillId="0" borderId="0" xfId="0" applyFont="1" applyBorder="1"/>
    <xf numFmtId="0" fontId="53" fillId="0" borderId="1" xfId="0" applyFont="1" applyBorder="1" applyAlignment="1">
      <alignment horizontal="left" wrapText="1"/>
    </xf>
    <xf numFmtId="3" fontId="53" fillId="2" borderId="1" xfId="0" applyNumberFormat="1" applyFont="1" applyFill="1" applyBorder="1" applyAlignment="1">
      <alignment horizontal="left" wrapText="1"/>
    </xf>
    <xf numFmtId="3" fontId="57" fillId="3" borderId="1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3" fontId="53" fillId="2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wrapText="1"/>
    </xf>
    <xf numFmtId="3" fontId="57" fillId="0" borderId="1" xfId="0" applyNumberFormat="1" applyFont="1" applyBorder="1" applyAlignment="1">
      <alignment wrapText="1"/>
    </xf>
    <xf numFmtId="49" fontId="9" fillId="0" borderId="0" xfId="0" applyNumberFormat="1" applyFont="1"/>
    <xf numFmtId="0" fontId="26" fillId="0" borderId="1" xfId="1" applyFont="1" applyBorder="1" applyAlignment="1">
      <alignment horizontal="center" vertical="center" wrapText="1"/>
    </xf>
    <xf numFmtId="0" fontId="54" fillId="0" borderId="12" xfId="0" applyFont="1" applyBorder="1"/>
    <xf numFmtId="0" fontId="54" fillId="0" borderId="0" xfId="0" applyFont="1" applyBorder="1"/>
    <xf numFmtId="0" fontId="60" fillId="0" borderId="0" xfId="1" applyFont="1" applyBorder="1" applyAlignment="1">
      <alignment horizontal="right"/>
    </xf>
    <xf numFmtId="0" fontId="26" fillId="0" borderId="12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30" fillId="0" borderId="12" xfId="1" applyFont="1" applyBorder="1"/>
    <xf numFmtId="0" fontId="30" fillId="0" borderId="0" xfId="1" applyFont="1" applyBorder="1"/>
    <xf numFmtId="0" fontId="30" fillId="0" borderId="0" xfId="1" applyFont="1" applyBorder="1" applyAlignment="1">
      <alignment horizontal="right"/>
    </xf>
    <xf numFmtId="165" fontId="30" fillId="0" borderId="1" xfId="1" applyNumberFormat="1" applyFont="1" applyBorder="1" applyAlignment="1">
      <alignment horizontal="center" vertical="center" wrapText="1"/>
    </xf>
    <xf numFmtId="3" fontId="30" fillId="0" borderId="1" xfId="1" applyNumberFormat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3" fontId="26" fillId="0" borderId="1" xfId="1" applyNumberFormat="1" applyFont="1" applyFill="1" applyBorder="1" applyAlignment="1">
      <alignment vertical="center" wrapText="1"/>
    </xf>
    <xf numFmtId="0" fontId="3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vertical="center" wrapText="1"/>
    </xf>
    <xf numFmtId="3" fontId="31" fillId="2" borderId="1" xfId="1" applyNumberFormat="1" applyFont="1" applyFill="1" applyBorder="1" applyAlignment="1">
      <alignment vertical="center" wrapText="1"/>
    </xf>
    <xf numFmtId="3" fontId="30" fillId="2" borderId="1" xfId="1" applyNumberFormat="1" applyFont="1" applyFill="1" applyBorder="1" applyAlignment="1">
      <alignment vertical="center" wrapText="1"/>
    </xf>
    <xf numFmtId="165" fontId="30" fillId="0" borderId="1" xfId="1" applyNumberFormat="1" applyFont="1" applyBorder="1" applyAlignment="1">
      <alignment horizontal="center" wrapText="1"/>
    </xf>
    <xf numFmtId="3" fontId="30" fillId="2" borderId="1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wrapText="1"/>
    </xf>
    <xf numFmtId="0" fontId="52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3" fontId="57" fillId="0" borderId="1" xfId="0" applyNumberFormat="1" applyFont="1" applyBorder="1" applyAlignment="1">
      <alignment horizontal="left" vertical="top" wrapText="1"/>
    </xf>
    <xf numFmtId="0" fontId="57" fillId="2" borderId="1" xfId="0" applyFont="1" applyFill="1" applyBorder="1" applyAlignment="1">
      <alignment horizontal="left" wrapText="1"/>
    </xf>
    <xf numFmtId="0" fontId="53" fillId="0" borderId="1" xfId="0" applyFont="1" applyBorder="1" applyAlignment="1">
      <alignment horizontal="left" vertical="center" wrapText="1"/>
    </xf>
    <xf numFmtId="0" fontId="23" fillId="0" borderId="0" xfId="0" applyFont="1" applyBorder="1"/>
    <xf numFmtId="0" fontId="30" fillId="0" borderId="14" xfId="0" applyFont="1" applyBorder="1"/>
    <xf numFmtId="9" fontId="58" fillId="0" borderId="1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19" fillId="0" borderId="1" xfId="0" applyFont="1" applyBorder="1"/>
    <xf numFmtId="0" fontId="62" fillId="0" borderId="1" xfId="0" applyFont="1" applyBorder="1" applyAlignment="1">
      <alignment horizontal="center" vertical="center" wrapText="1"/>
    </xf>
    <xf numFmtId="0" fontId="63" fillId="0" borderId="1" xfId="0" applyFont="1" applyBorder="1"/>
    <xf numFmtId="0" fontId="62" fillId="0" borderId="1" xfId="0" applyFont="1" applyBorder="1" applyAlignment="1">
      <alignment horizontal="center" vertical="center"/>
    </xf>
    <xf numFmtId="0" fontId="63" fillId="0" borderId="0" xfId="0" applyFont="1"/>
    <xf numFmtId="0" fontId="65" fillId="0" borderId="0" xfId="2" applyFont="1"/>
    <xf numFmtId="0" fontId="66" fillId="0" borderId="0" xfId="2" applyFont="1"/>
    <xf numFmtId="0" fontId="10" fillId="0" borderId="0" xfId="0" applyFont="1"/>
    <xf numFmtId="0" fontId="19" fillId="0" borderId="0" xfId="0" applyFont="1"/>
    <xf numFmtId="0" fontId="18" fillId="2" borderId="0" xfId="0" applyFont="1" applyFill="1" applyAlignment="1">
      <alignment horizontal="right"/>
    </xf>
    <xf numFmtId="0" fontId="21" fillId="0" borderId="0" xfId="2" applyFont="1"/>
    <xf numFmtId="0" fontId="21" fillId="0" borderId="0" xfId="2" applyFont="1" applyBorder="1"/>
    <xf numFmtId="0" fontId="67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21" fillId="0" borderId="0" xfId="0" applyFont="1" applyFill="1" applyBorder="1"/>
    <xf numFmtId="0" fontId="27" fillId="0" borderId="0" xfId="0" applyFont="1"/>
    <xf numFmtId="0" fontId="7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/>
    <xf numFmtId="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0" xfId="0" applyFont="1" applyBorder="1"/>
    <xf numFmtId="0" fontId="40" fillId="0" borderId="7" xfId="0" applyFont="1" applyBorder="1"/>
    <xf numFmtId="166" fontId="19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62" fillId="0" borderId="0" xfId="0" applyFont="1" applyAlignment="1"/>
    <xf numFmtId="0" fontId="68" fillId="0" borderId="1" xfId="0" applyFont="1" applyBorder="1"/>
    <xf numFmtId="0" fontId="68" fillId="0" borderId="0" xfId="0" applyFont="1" applyBorder="1"/>
    <xf numFmtId="0" fontId="69" fillId="0" borderId="0" xfId="0" applyFont="1"/>
    <xf numFmtId="0" fontId="65" fillId="0" borderId="0" xfId="0" applyFont="1"/>
    <xf numFmtId="0" fontId="70" fillId="0" borderId="0" xfId="0" applyFont="1"/>
    <xf numFmtId="0" fontId="25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7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58" fillId="0" borderId="0" xfId="0" applyFont="1" applyBorder="1"/>
    <xf numFmtId="3" fontId="58" fillId="0" borderId="1" xfId="0" applyNumberFormat="1" applyFont="1" applyBorder="1" applyAlignment="1">
      <alignment vertical="center" wrapText="1"/>
    </xf>
    <xf numFmtId="0" fontId="21" fillId="2" borderId="0" xfId="2" applyFont="1" applyFill="1"/>
    <xf numFmtId="0" fontId="3" fillId="2" borderId="0" xfId="0" applyFont="1" applyFill="1"/>
    <xf numFmtId="0" fontId="18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3" fontId="8" fillId="0" borderId="0" xfId="0" applyNumberFormat="1" applyFont="1"/>
    <xf numFmtId="3" fontId="57" fillId="3" borderId="1" xfId="0" applyNumberFormat="1" applyFont="1" applyFill="1" applyBorder="1" applyAlignment="1">
      <alignment horizontal="center" wrapText="1"/>
    </xf>
    <xf numFmtId="0" fontId="57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3" fontId="28" fillId="0" borderId="1" xfId="0" applyNumberFormat="1" applyFont="1" applyBorder="1" applyAlignment="1">
      <alignment horizontal="right" wrapText="1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wrapText="1"/>
    </xf>
    <xf numFmtId="3" fontId="28" fillId="5" borderId="1" xfId="0" applyNumberFormat="1" applyFont="1" applyFill="1" applyBorder="1" applyAlignment="1">
      <alignment horizontal="right" wrapText="1"/>
    </xf>
    <xf numFmtId="0" fontId="28" fillId="5" borderId="13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right" wrapText="1"/>
    </xf>
    <xf numFmtId="16" fontId="28" fillId="0" borderId="1" xfId="0" applyNumberFormat="1" applyFont="1" applyBorder="1"/>
    <xf numFmtId="16" fontId="28" fillId="5" borderId="7" xfId="0" applyNumberFormat="1" applyFont="1" applyFill="1" applyBorder="1" applyAlignment="1">
      <alignment horizontal="center"/>
    </xf>
    <xf numFmtId="3" fontId="28" fillId="5" borderId="1" xfId="0" applyNumberFormat="1" applyFont="1" applyFill="1" applyBorder="1" applyAlignment="1">
      <alignment horizontal="center" wrapText="1"/>
    </xf>
    <xf numFmtId="0" fontId="28" fillId="5" borderId="1" xfId="0" applyFont="1" applyFill="1" applyBorder="1"/>
    <xf numFmtId="3" fontId="28" fillId="5" borderId="1" xfId="0" applyNumberFormat="1" applyFont="1" applyFill="1" applyBorder="1" applyAlignment="1">
      <alignment horizontal="right"/>
    </xf>
    <xf numFmtId="0" fontId="28" fillId="5" borderId="1" xfId="0" applyFont="1" applyFill="1" applyBorder="1" applyAlignment="1">
      <alignment horizontal="right"/>
    </xf>
    <xf numFmtId="0" fontId="72" fillId="5" borderId="1" xfId="0" applyFont="1" applyFill="1" applyBorder="1"/>
    <xf numFmtId="0" fontId="72" fillId="5" borderId="1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3" fontId="72" fillId="5" borderId="13" xfId="0" applyNumberFormat="1" applyFont="1" applyFill="1" applyBorder="1" applyAlignment="1">
      <alignment wrapText="1"/>
    </xf>
    <xf numFmtId="0" fontId="28" fillId="5" borderId="1" xfId="0" applyFont="1" applyFill="1" applyBorder="1" applyAlignment="1">
      <alignment horizontal="center" wrapText="1"/>
    </xf>
    <xf numFmtId="0" fontId="73" fillId="0" borderId="0" xfId="0" applyFont="1"/>
    <xf numFmtId="3" fontId="23" fillId="0" borderId="0" xfId="0" applyNumberFormat="1" applyFont="1"/>
    <xf numFmtId="0" fontId="28" fillId="5" borderId="0" xfId="0" applyFont="1" applyFill="1" applyBorder="1" applyAlignment="1">
      <alignment wrapText="1"/>
    </xf>
    <xf numFmtId="0" fontId="28" fillId="5" borderId="13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right" wrapText="1"/>
    </xf>
    <xf numFmtId="3" fontId="28" fillId="2" borderId="1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45" fillId="0" borderId="1" xfId="0" applyFont="1" applyBorder="1"/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61" fillId="0" borderId="1" xfId="0" applyNumberFormat="1" applyFont="1" applyBorder="1"/>
    <xf numFmtId="3" fontId="28" fillId="5" borderId="1" xfId="0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56" fillId="0" borderId="0" xfId="0" applyFont="1" applyBorder="1"/>
    <xf numFmtId="0" fontId="53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58" fillId="0" borderId="1" xfId="0" applyNumberFormat="1" applyFont="1" applyBorder="1" applyAlignment="1">
      <alignment wrapText="1"/>
    </xf>
    <xf numFmtId="0" fontId="74" fillId="0" borderId="0" xfId="0" applyFont="1"/>
    <xf numFmtId="0" fontId="46" fillId="0" borderId="0" xfId="0" applyFont="1"/>
    <xf numFmtId="0" fontId="46" fillId="0" borderId="0" xfId="1" applyFont="1"/>
    <xf numFmtId="0" fontId="46" fillId="0" borderId="0" xfId="1" applyFont="1" applyAlignment="1">
      <alignment horizontal="right"/>
    </xf>
    <xf numFmtId="0" fontId="47" fillId="0" borderId="0" xfId="1" applyFont="1" applyAlignment="1">
      <alignment horizontal="right"/>
    </xf>
    <xf numFmtId="0" fontId="47" fillId="0" borderId="0" xfId="1" applyFont="1" applyAlignment="1">
      <alignment horizontal="center"/>
    </xf>
    <xf numFmtId="0" fontId="46" fillId="0" borderId="0" xfId="0" applyFont="1" applyBorder="1"/>
    <xf numFmtId="0" fontId="46" fillId="0" borderId="19" xfId="0" applyFont="1" applyBorder="1"/>
    <xf numFmtId="0" fontId="46" fillId="0" borderId="20" xfId="0" applyFont="1" applyBorder="1"/>
    <xf numFmtId="0" fontId="46" fillId="0" borderId="17" xfId="0" applyFont="1" applyBorder="1" applyAlignment="1">
      <alignment horizontal="center"/>
    </xf>
    <xf numFmtId="0" fontId="47" fillId="2" borderId="5" xfId="1" applyFont="1" applyFill="1" applyBorder="1" applyAlignment="1">
      <alignment horizontal="left" vertical="center" wrapText="1"/>
    </xf>
    <xf numFmtId="0" fontId="46" fillId="2" borderId="5" xfId="1" applyFont="1" applyFill="1" applyBorder="1" applyAlignment="1">
      <alignment horizontal="left" vertical="center" wrapText="1"/>
    </xf>
    <xf numFmtId="0" fontId="47" fillId="2" borderId="5" xfId="1" applyFont="1" applyFill="1" applyBorder="1" applyAlignment="1">
      <alignment vertical="center" wrapText="1"/>
    </xf>
    <xf numFmtId="0" fontId="47" fillId="2" borderId="6" xfId="1" applyFont="1" applyFill="1" applyBorder="1" applyAlignment="1">
      <alignment horizontal="left" vertical="center" wrapText="1"/>
    </xf>
    <xf numFmtId="0" fontId="49" fillId="0" borderId="0" xfId="0" applyFont="1"/>
    <xf numFmtId="3" fontId="2" fillId="0" borderId="1" xfId="0" applyNumberFormat="1" applyFont="1" applyBorder="1"/>
    <xf numFmtId="3" fontId="76" fillId="2" borderId="1" xfId="1" applyNumberFormat="1" applyFont="1" applyFill="1" applyBorder="1" applyAlignment="1">
      <alignment vertical="center" wrapText="1"/>
    </xf>
    <xf numFmtId="0" fontId="76" fillId="2" borderId="1" xfId="1" applyFont="1" applyFill="1" applyBorder="1" applyAlignment="1">
      <alignment vertical="center" wrapText="1"/>
    </xf>
    <xf numFmtId="2" fontId="49" fillId="0" borderId="0" xfId="0" applyNumberFormat="1" applyFont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wrapText="1"/>
    </xf>
    <xf numFmtId="0" fontId="49" fillId="0" borderId="1" xfId="0" applyFont="1" applyFill="1" applyBorder="1" applyAlignment="1">
      <alignment horizontal="center" vertical="center" wrapText="1"/>
    </xf>
    <xf numFmtId="0" fontId="77" fillId="0" borderId="4" xfId="0" applyFont="1" applyBorder="1" applyAlignment="1">
      <alignment wrapText="1"/>
    </xf>
    <xf numFmtId="0" fontId="49" fillId="0" borderId="5" xfId="0" applyFont="1" applyBorder="1" applyAlignment="1">
      <alignment horizontal="left" wrapText="1"/>
    </xf>
    <xf numFmtId="0" fontId="49" fillId="0" borderId="1" xfId="0" applyFont="1" applyBorder="1"/>
    <xf numFmtId="0" fontId="49" fillId="0" borderId="6" xfId="0" applyFont="1" applyBorder="1" applyAlignment="1">
      <alignment horizontal="left" wrapText="1"/>
    </xf>
    <xf numFmtId="0" fontId="49" fillId="0" borderId="2" xfId="0" applyFont="1" applyBorder="1" applyAlignment="1">
      <alignment horizontal="center" vertical="center" wrapText="1"/>
    </xf>
    <xf numFmtId="0" fontId="49" fillId="0" borderId="2" xfId="0" applyFont="1" applyBorder="1"/>
    <xf numFmtId="0" fontId="49" fillId="0" borderId="3" xfId="0" applyFont="1" applyBorder="1"/>
    <xf numFmtId="49" fontId="49" fillId="0" borderId="0" xfId="0" applyNumberFormat="1" applyFont="1" applyBorder="1" applyAlignment="1">
      <alignment horizontal="center" vertical="center"/>
    </xf>
    <xf numFmtId="49" fontId="49" fillId="0" borderId="0" xfId="0" applyNumberFormat="1" applyFont="1" applyBorder="1" applyAlignment="1">
      <alignment horizontal="center" vertical="center" textRotation="90" wrapText="1"/>
    </xf>
    <xf numFmtId="0" fontId="49" fillId="0" borderId="0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78" fillId="0" borderId="0" xfId="0" applyFont="1"/>
    <xf numFmtId="0" fontId="49" fillId="0" borderId="15" xfId="0" applyFont="1" applyBorder="1" applyAlignment="1">
      <alignment horizontal="left" vertical="center"/>
    </xf>
    <xf numFmtId="0" fontId="49" fillId="0" borderId="7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49" fillId="0" borderId="13" xfId="0" applyFont="1" applyBorder="1" applyAlignment="1">
      <alignment horizontal="center" vertical="center" wrapText="1"/>
    </xf>
    <xf numFmtId="0" fontId="49" fillId="0" borderId="16" xfId="0" applyFont="1" applyBorder="1"/>
    <xf numFmtId="0" fontId="49" fillId="0" borderId="0" xfId="0" applyFont="1" applyBorder="1" applyAlignment="1">
      <alignment horizontal="left" wrapText="1"/>
    </xf>
    <xf numFmtId="0" fontId="49" fillId="0" borderId="0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14" xfId="0" applyFont="1" applyBorder="1"/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77" fillId="0" borderId="0" xfId="0" applyFont="1" applyAlignment="1"/>
    <xf numFmtId="0" fontId="77" fillId="0" borderId="0" xfId="0" applyFont="1" applyBorder="1"/>
    <xf numFmtId="3" fontId="3" fillId="0" borderId="1" xfId="0" applyNumberFormat="1" applyFont="1" applyBorder="1"/>
    <xf numFmtId="0" fontId="5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3" fontId="58" fillId="0" borderId="1" xfId="0" applyNumberFormat="1" applyFont="1" applyBorder="1" applyAlignment="1">
      <alignment horizontal="right"/>
    </xf>
    <xf numFmtId="3" fontId="80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vertical="top" wrapText="1"/>
    </xf>
    <xf numFmtId="0" fontId="79" fillId="0" borderId="0" xfId="0" applyFont="1" applyBorder="1" applyAlignment="1">
      <alignment horizontal="left"/>
    </xf>
    <xf numFmtId="3" fontId="80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3" fontId="72" fillId="5" borderId="1" xfId="0" applyNumberFormat="1" applyFont="1" applyFill="1" applyBorder="1" applyAlignment="1">
      <alignment wrapText="1"/>
    </xf>
    <xf numFmtId="3" fontId="8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3" fontId="23" fillId="2" borderId="1" xfId="1" applyNumberFormat="1" applyFont="1" applyFill="1" applyBorder="1" applyAlignment="1">
      <alignment horizontal="right"/>
    </xf>
    <xf numFmtId="3" fontId="23" fillId="0" borderId="1" xfId="1" applyNumberFormat="1" applyFont="1" applyBorder="1" applyAlignment="1">
      <alignment wrapText="1"/>
    </xf>
    <xf numFmtId="3" fontId="23" fillId="2" borderId="1" xfId="1" applyNumberFormat="1" applyFont="1" applyFill="1" applyBorder="1" applyAlignment="1">
      <alignment horizontal="right" vertical="center"/>
    </xf>
    <xf numFmtId="0" fontId="23" fillId="2" borderId="1" xfId="1" applyFont="1" applyFill="1" applyBorder="1" applyAlignment="1">
      <alignment horizontal="center"/>
    </xf>
    <xf numFmtId="3" fontId="23" fillId="0" borderId="1" xfId="1" applyNumberFormat="1" applyFont="1" applyBorder="1"/>
    <xf numFmtId="3" fontId="73" fillId="2" borderId="1" xfId="1" applyNumberFormat="1" applyFont="1" applyFill="1" applyBorder="1" applyAlignment="1">
      <alignment horizontal="right"/>
    </xf>
    <xf numFmtId="3" fontId="73" fillId="0" borderId="1" xfId="1" applyNumberFormat="1" applyFont="1" applyBorder="1"/>
    <xf numFmtId="3" fontId="23" fillId="2" borderId="1" xfId="1" applyNumberFormat="1" applyFont="1" applyFill="1" applyBorder="1"/>
    <xf numFmtId="3" fontId="23" fillId="2" borderId="1" xfId="0" applyNumberFormat="1" applyFont="1" applyFill="1" applyBorder="1" applyAlignment="1">
      <alignment horizontal="right"/>
    </xf>
    <xf numFmtId="3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/>
    </xf>
    <xf numFmtId="0" fontId="82" fillId="0" borderId="0" xfId="0" applyFont="1" applyBorder="1"/>
    <xf numFmtId="0" fontId="83" fillId="0" borderId="0" xfId="0" applyFont="1"/>
    <xf numFmtId="49" fontId="23" fillId="2" borderId="1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 applyProtection="1">
      <alignment vertical="center"/>
      <protection locked="0"/>
    </xf>
    <xf numFmtId="3" fontId="16" fillId="0" borderId="1" xfId="1" applyNumberFormat="1" applyFont="1" applyFill="1" applyBorder="1" applyAlignment="1" applyProtection="1">
      <alignment vertical="center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vertical="center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49" fontId="83" fillId="0" borderId="1" xfId="0" applyNumberFormat="1" applyFont="1" applyBorder="1" applyAlignment="1">
      <alignment horizontal="center" vertical="center"/>
    </xf>
    <xf numFmtId="0" fontId="83" fillId="0" borderId="1" xfId="0" applyFont="1" applyBorder="1"/>
    <xf numFmtId="0" fontId="83" fillId="0" borderId="1" xfId="0" applyFont="1" applyBorder="1" applyAlignment="1">
      <alignment horizontal="center"/>
    </xf>
    <xf numFmtId="3" fontId="83" fillId="0" borderId="1" xfId="0" applyNumberFormat="1" applyFont="1" applyBorder="1"/>
    <xf numFmtId="0" fontId="83" fillId="0" borderId="0" xfId="0" applyFont="1" applyBorder="1"/>
    <xf numFmtId="49" fontId="83" fillId="0" borderId="0" xfId="0" applyNumberFormat="1" applyFont="1"/>
    <xf numFmtId="0" fontId="83" fillId="0" borderId="0" xfId="0" applyFont="1" applyAlignment="1">
      <alignment horizontal="center"/>
    </xf>
    <xf numFmtId="0" fontId="48" fillId="0" borderId="0" xfId="0" applyFont="1"/>
    <xf numFmtId="49" fontId="48" fillId="0" borderId="0" xfId="0" applyNumberFormat="1" applyFont="1"/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 wrapText="1"/>
    </xf>
    <xf numFmtId="0" fontId="28" fillId="0" borderId="1" xfId="2" applyFont="1" applyBorder="1"/>
    <xf numFmtId="3" fontId="28" fillId="0" borderId="1" xfId="2" applyNumberFormat="1" applyFont="1" applyBorder="1"/>
    <xf numFmtId="3" fontId="28" fillId="2" borderId="1" xfId="2" applyNumberFormat="1" applyFont="1" applyFill="1" applyBorder="1"/>
    <xf numFmtId="0" fontId="28" fillId="0" borderId="13" xfId="2" applyFont="1" applyBorder="1" applyAlignment="1">
      <alignment vertical="center"/>
    </xf>
    <xf numFmtId="0" fontId="28" fillId="0" borderId="13" xfId="2" applyFont="1" applyBorder="1" applyAlignment="1">
      <alignment wrapText="1"/>
    </xf>
    <xf numFmtId="0" fontId="28" fillId="0" borderId="7" xfId="2" applyFont="1" applyBorder="1"/>
    <xf numFmtId="0" fontId="28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/>
    </xf>
    <xf numFmtId="0" fontId="64" fillId="0" borderId="0" xfId="0" applyFont="1"/>
    <xf numFmtId="0" fontId="82" fillId="0" borderId="0" xfId="0" applyFont="1"/>
    <xf numFmtId="0" fontId="84" fillId="0" borderId="0" xfId="0" applyFont="1"/>
    <xf numFmtId="0" fontId="17" fillId="0" borderId="0" xfId="2" applyFont="1"/>
    <xf numFmtId="0" fontId="86" fillId="2" borderId="1" xfId="1" applyFont="1" applyFill="1" applyBorder="1" applyAlignment="1">
      <alignment vertical="center" wrapText="1"/>
    </xf>
    <xf numFmtId="0" fontId="86" fillId="2" borderId="1" xfId="1" applyFont="1" applyFill="1" applyBorder="1" applyAlignment="1">
      <alignment horizontal="center" vertical="center" wrapText="1"/>
    </xf>
    <xf numFmtId="0" fontId="86" fillId="2" borderId="13" xfId="1" applyFont="1" applyFill="1" applyBorder="1" applyAlignment="1">
      <alignment vertical="center" wrapText="1"/>
    </xf>
    <xf numFmtId="0" fontId="86" fillId="0" borderId="0" xfId="0" applyFont="1"/>
    <xf numFmtId="0" fontId="86" fillId="2" borderId="2" xfId="1" applyFont="1" applyFill="1" applyBorder="1" applyAlignment="1">
      <alignment horizontal="center" vertical="center" wrapText="1"/>
    </xf>
    <xf numFmtId="0" fontId="44" fillId="0" borderId="0" xfId="0" applyFont="1"/>
    <xf numFmtId="0" fontId="24" fillId="0" borderId="0" xfId="0" applyFont="1"/>
    <xf numFmtId="0" fontId="7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/>
    </xf>
    <xf numFmtId="49" fontId="40" fillId="6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40" fillId="6" borderId="1" xfId="0" applyNumberFormat="1" applyFont="1" applyFill="1" applyBorder="1" applyAlignment="1">
      <alignment horizontal="center" wrapText="1"/>
    </xf>
    <xf numFmtId="0" fontId="40" fillId="6" borderId="1" xfId="0" applyFont="1" applyFill="1" applyBorder="1" applyAlignment="1">
      <alignment horizontal="left" vertical="center" wrapText="1"/>
    </xf>
    <xf numFmtId="0" fontId="40" fillId="6" borderId="1" xfId="0" quotePrefix="1" applyFont="1" applyFill="1" applyBorder="1" applyAlignment="1">
      <alignment horizontal="right" vertical="center" wrapText="1"/>
    </xf>
    <xf numFmtId="3" fontId="19" fillId="6" borderId="1" xfId="0" applyNumberFormat="1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wrapText="1"/>
    </xf>
    <xf numFmtId="3" fontId="40" fillId="0" borderId="1" xfId="0" applyNumberFormat="1" applyFont="1" applyBorder="1" applyAlignment="1">
      <alignment horizontal="right"/>
    </xf>
    <xf numFmtId="1" fontId="40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wrapText="1"/>
    </xf>
    <xf numFmtId="0" fontId="40" fillId="6" borderId="1" xfId="0" applyFont="1" applyFill="1" applyBorder="1" applyAlignment="1">
      <alignment wrapText="1"/>
    </xf>
    <xf numFmtId="3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/>
    <xf numFmtId="3" fontId="19" fillId="0" borderId="1" xfId="0" quotePrefix="1" applyNumberFormat="1" applyFont="1" applyFill="1" applyBorder="1" applyAlignment="1">
      <alignment horizontal="right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right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/>
    <xf numFmtId="49" fontId="19" fillId="6" borderId="1" xfId="0" applyNumberFormat="1" applyFont="1" applyFill="1" applyBorder="1" applyAlignment="1">
      <alignment horizontal="center"/>
    </xf>
    <xf numFmtId="0" fontId="28" fillId="0" borderId="1" xfId="2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/>
    </xf>
    <xf numFmtId="0" fontId="54" fillId="0" borderId="0" xfId="0" applyFont="1" applyBorder="1" applyAlignment="1"/>
    <xf numFmtId="0" fontId="49" fillId="0" borderId="2" xfId="0" applyFont="1" applyBorder="1" applyAlignment="1">
      <alignment horizontal="center"/>
    </xf>
    <xf numFmtId="0" fontId="85" fillId="2" borderId="1" xfId="1" applyFont="1" applyFill="1" applyBorder="1" applyAlignment="1">
      <alignment horizontal="center" vertical="center" wrapText="1"/>
    </xf>
    <xf numFmtId="0" fontId="85" fillId="2" borderId="10" xfId="1" applyFont="1" applyFill="1" applyBorder="1" applyAlignment="1">
      <alignment horizontal="center" vertical="center" wrapText="1"/>
    </xf>
    <xf numFmtId="0" fontId="89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3" fontId="68" fillId="0" borderId="1" xfId="0" applyNumberFormat="1" applyFont="1" applyBorder="1"/>
    <xf numFmtId="14" fontId="19" fillId="0" borderId="1" xfId="0" applyNumberFormat="1" applyFont="1" applyBorder="1"/>
    <xf numFmtId="0" fontId="87" fillId="0" borderId="1" xfId="0" applyFont="1" applyBorder="1" applyAlignment="1">
      <alignment wrapText="1"/>
    </xf>
    <xf numFmtId="0" fontId="75" fillId="0" borderId="0" xfId="0" applyFont="1" applyBorder="1" applyAlignment="1"/>
    <xf numFmtId="0" fontId="90" fillId="0" borderId="0" xfId="0" applyFont="1" applyBorder="1"/>
    <xf numFmtId="0" fontId="49" fillId="0" borderId="17" xfId="0" applyFont="1" applyBorder="1" applyAlignment="1">
      <alignment horizontal="center"/>
    </xf>
    <xf numFmtId="3" fontId="49" fillId="0" borderId="1" xfId="0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4" fontId="8" fillId="0" borderId="0" xfId="0" applyNumberFormat="1" applyFont="1"/>
    <xf numFmtId="0" fontId="91" fillId="0" borderId="0" xfId="0" applyFont="1"/>
    <xf numFmtId="0" fontId="7" fillId="0" borderId="1" xfId="0" applyFont="1" applyBorder="1" applyAlignment="1">
      <alignment horizontal="left"/>
    </xf>
    <xf numFmtId="0" fontId="57" fillId="0" borderId="1" xfId="0" applyFont="1" applyBorder="1" applyAlignment="1">
      <alignment horizontal="left" wrapText="1"/>
    </xf>
    <xf numFmtId="3" fontId="15" fillId="0" borderId="0" xfId="0" applyNumberFormat="1" applyFont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3" fontId="27" fillId="0" borderId="0" xfId="0" applyNumberFormat="1" applyFont="1"/>
    <xf numFmtId="3" fontId="3" fillId="0" borderId="0" xfId="0" applyNumberFormat="1" applyFont="1"/>
    <xf numFmtId="3" fontId="15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167" fontId="72" fillId="5" borderId="1" xfId="0" applyNumberFormat="1" applyFont="1" applyFill="1" applyBorder="1" applyAlignment="1">
      <alignment wrapText="1"/>
    </xf>
    <xf numFmtId="0" fontId="26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2" fillId="2" borderId="1" xfId="1" applyFont="1" applyFill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left" vertical="center"/>
    </xf>
    <xf numFmtId="0" fontId="22" fillId="0" borderId="1" xfId="2" applyFont="1" applyBorder="1"/>
    <xf numFmtId="3" fontId="22" fillId="0" borderId="1" xfId="2" applyNumberFormat="1" applyFont="1" applyBorder="1"/>
    <xf numFmtId="0" fontId="16" fillId="0" borderId="1" xfId="2" applyFont="1" applyBorder="1"/>
    <xf numFmtId="3" fontId="28" fillId="0" borderId="1" xfId="0" applyNumberFormat="1" applyFont="1" applyBorder="1"/>
    <xf numFmtId="0" fontId="77" fillId="0" borderId="0" xfId="0" applyFont="1" applyFill="1" applyBorder="1" applyAlignment="1">
      <alignment vertical="center" wrapText="1"/>
    </xf>
    <xf numFmtId="3" fontId="92" fillId="2" borderId="1" xfId="1" applyNumberFormat="1" applyFont="1" applyFill="1" applyBorder="1" applyAlignment="1">
      <alignment vertical="center" wrapText="1"/>
    </xf>
    <xf numFmtId="3" fontId="16" fillId="0" borderId="1" xfId="0" applyNumberFormat="1" applyFont="1" applyBorder="1"/>
    <xf numFmtId="3" fontId="28" fillId="0" borderId="1" xfId="1" applyNumberFormat="1" applyFont="1" applyFill="1" applyBorder="1" applyAlignment="1">
      <alignment horizontal="center" vertical="center"/>
    </xf>
    <xf numFmtId="3" fontId="24" fillId="0" borderId="1" xfId="2" applyNumberFormat="1" applyFont="1" applyBorder="1"/>
    <xf numFmtId="0" fontId="30" fillId="0" borderId="1" xfId="0" applyFont="1" applyBorder="1" applyAlignment="1">
      <alignment horizontal="center"/>
    </xf>
    <xf numFmtId="0" fontId="93" fillId="0" borderId="0" xfId="0" applyFont="1" applyAlignment="1">
      <alignment vertical="center"/>
    </xf>
    <xf numFmtId="0" fontId="94" fillId="0" borderId="0" xfId="0" applyFont="1"/>
    <xf numFmtId="0" fontId="23" fillId="2" borderId="1" xfId="1" applyFont="1" applyFill="1" applyBorder="1" applyAlignment="1">
      <alignment horizontal="center"/>
    </xf>
    <xf numFmtId="0" fontId="28" fillId="0" borderId="0" xfId="2" applyFont="1"/>
    <xf numFmtId="3" fontId="24" fillId="2" borderId="1" xfId="2" applyNumberFormat="1" applyFont="1" applyFill="1" applyBorder="1"/>
    <xf numFmtId="0" fontId="8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wrapText="1"/>
    </xf>
    <xf numFmtId="49" fontId="8" fillId="0" borderId="1" xfId="0" applyNumberFormat="1" applyFont="1" applyBorder="1" applyAlignment="1">
      <alignment horizontal="center" vertical="top" wrapText="1"/>
    </xf>
    <xf numFmtId="0" fontId="80" fillId="0" borderId="1" xfId="0" applyFont="1" applyBorder="1"/>
    <xf numFmtId="3" fontId="23" fillId="2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3" fontId="23" fillId="0" borderId="8" xfId="1" applyNumberFormat="1" applyFont="1" applyBorder="1"/>
    <xf numFmtId="0" fontId="28" fillId="0" borderId="1" xfId="2" applyFont="1" applyBorder="1" applyAlignment="1">
      <alignment wrapText="1"/>
    </xf>
    <xf numFmtId="3" fontId="89" fillId="2" borderId="1" xfId="1" applyNumberFormat="1" applyFont="1" applyFill="1" applyBorder="1" applyAlignment="1">
      <alignment vertical="center" wrapText="1"/>
    </xf>
    <xf numFmtId="3" fontId="22" fillId="2" borderId="1" xfId="2" applyNumberFormat="1" applyFont="1" applyFill="1" applyBorder="1"/>
    <xf numFmtId="3" fontId="83" fillId="0" borderId="0" xfId="0" applyNumberFormat="1" applyFont="1"/>
    <xf numFmtId="3" fontId="83" fillId="0" borderId="1" xfId="0" applyNumberFormat="1" applyFont="1" applyBorder="1" applyAlignment="1">
      <alignment horizontal="right"/>
    </xf>
    <xf numFmtId="0" fontId="83" fillId="0" borderId="1" xfId="0" applyFont="1" applyBorder="1" applyAlignment="1">
      <alignment horizontal="right"/>
    </xf>
    <xf numFmtId="0" fontId="57" fillId="2" borderId="1" xfId="0" applyFont="1" applyFill="1" applyBorder="1" applyAlignment="1">
      <alignment horizontal="left"/>
    </xf>
    <xf numFmtId="0" fontId="57" fillId="0" borderId="1" xfId="0" applyFont="1" applyBorder="1" applyAlignment="1">
      <alignment horizontal="left"/>
    </xf>
    <xf numFmtId="4" fontId="58" fillId="0" borderId="1" xfId="0" applyNumberFormat="1" applyFont="1" applyBorder="1"/>
    <xf numFmtId="0" fontId="95" fillId="0" borderId="0" xfId="0" applyFont="1"/>
    <xf numFmtId="0" fontId="17" fillId="0" borderId="8" xfId="0" applyFont="1" applyBorder="1" applyAlignment="1">
      <alignment horizontal="center" wrapText="1"/>
    </xf>
    <xf numFmtId="3" fontId="16" fillId="0" borderId="1" xfId="2" applyNumberFormat="1" applyFont="1" applyBorder="1"/>
    <xf numFmtId="3" fontId="28" fillId="2" borderId="0" xfId="2" applyNumberFormat="1" applyFont="1" applyFill="1" applyBorder="1"/>
    <xf numFmtId="3" fontId="21" fillId="0" borderId="0" xfId="2" applyNumberFormat="1" applyFont="1" applyBorder="1"/>
    <xf numFmtId="49" fontId="40" fillId="0" borderId="1" xfId="0" applyNumberFormat="1" applyFont="1" applyBorder="1" applyAlignment="1">
      <alignment wrapText="1"/>
    </xf>
    <xf numFmtId="0" fontId="45" fillId="0" borderId="0" xfId="0" applyFont="1"/>
    <xf numFmtId="3" fontId="48" fillId="0" borderId="1" xfId="0" applyNumberFormat="1" applyFont="1" applyBorder="1"/>
    <xf numFmtId="3" fontId="83" fillId="0" borderId="1" xfId="0" applyNumberFormat="1" applyFont="1" applyBorder="1" applyAlignment="1">
      <alignment horizontal="center"/>
    </xf>
    <xf numFmtId="0" fontId="83" fillId="0" borderId="4" xfId="0" applyFont="1" applyBorder="1" applyAlignment="1">
      <alignment horizontal="center" wrapText="1"/>
    </xf>
    <xf numFmtId="0" fontId="8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1" fillId="0" borderId="1" xfId="0" applyFont="1" applyBorder="1"/>
    <xf numFmtId="3" fontId="81" fillId="0" borderId="1" xfId="0" applyNumberFormat="1" applyFont="1" applyBorder="1"/>
    <xf numFmtId="49" fontId="83" fillId="0" borderId="13" xfId="0" applyNumberFormat="1" applyFont="1" applyBorder="1" applyAlignment="1">
      <alignment horizontal="center" vertical="center" wrapText="1"/>
    </xf>
    <xf numFmtId="0" fontId="83" fillId="0" borderId="13" xfId="0" applyFont="1" applyBorder="1"/>
    <xf numFmtId="3" fontId="83" fillId="0" borderId="13" xfId="0" applyNumberFormat="1" applyFont="1" applyBorder="1"/>
    <xf numFmtId="0" fontId="15" fillId="0" borderId="1" xfId="0" applyFont="1" applyBorder="1"/>
    <xf numFmtId="49" fontId="83" fillId="0" borderId="0" xfId="0" applyNumberFormat="1" applyFont="1" applyBorder="1"/>
    <xf numFmtId="0" fontId="16" fillId="0" borderId="0" xfId="0" applyFont="1" applyBorder="1" applyAlignment="1"/>
    <xf numFmtId="0" fontId="16" fillId="0" borderId="12" xfId="0" applyFont="1" applyBorder="1"/>
    <xf numFmtId="0" fontId="83" fillId="0" borderId="0" xfId="0" applyFont="1" applyBorder="1" applyAlignment="1"/>
    <xf numFmtId="49" fontId="83" fillId="0" borderId="13" xfId="0" applyNumberFormat="1" applyFont="1" applyBorder="1" applyAlignment="1">
      <alignment horizontal="center" vertical="center"/>
    </xf>
    <xf numFmtId="0" fontId="16" fillId="0" borderId="34" xfId="0" applyFont="1" applyBorder="1" applyAlignment="1"/>
    <xf numFmtId="0" fontId="16" fillId="0" borderId="23" xfId="0" applyFont="1" applyBorder="1" applyAlignment="1"/>
    <xf numFmtId="0" fontId="16" fillId="0" borderId="34" xfId="0" applyFont="1" applyBorder="1"/>
    <xf numFmtId="3" fontId="23" fillId="0" borderId="12" xfId="1" applyNumberFormat="1" applyFont="1" applyBorder="1" applyAlignment="1">
      <alignment wrapText="1"/>
    </xf>
    <xf numFmtId="3" fontId="23" fillId="0" borderId="0" xfId="1" applyNumberFormat="1" applyFont="1" applyBorder="1" applyAlignment="1">
      <alignment wrapText="1"/>
    </xf>
    <xf numFmtId="0" fontId="40" fillId="0" borderId="1" xfId="0" quotePrefix="1" applyFont="1" applyFill="1" applyBorder="1" applyAlignment="1">
      <alignment horizontal="right"/>
    </xf>
    <xf numFmtId="0" fontId="57" fillId="0" borderId="1" xfId="0" applyFont="1" applyBorder="1"/>
    <xf numFmtId="0" fontId="57" fillId="0" borderId="8" xfId="0" applyFont="1" applyBorder="1" applyAlignment="1">
      <alignment wrapText="1"/>
    </xf>
    <xf numFmtId="0" fontId="57" fillId="0" borderId="10" xfId="0" applyFont="1" applyBorder="1" applyAlignment="1">
      <alignment wrapText="1"/>
    </xf>
    <xf numFmtId="3" fontId="53" fillId="0" borderId="1" xfId="0" applyNumberFormat="1" applyFont="1" applyBorder="1"/>
    <xf numFmtId="0" fontId="53" fillId="0" borderId="1" xfId="0" applyFont="1" applyBorder="1"/>
    <xf numFmtId="3" fontId="8" fillId="0" borderId="10" xfId="0" applyNumberFormat="1" applyFont="1" applyBorder="1" applyAlignment="1">
      <alignment horizontal="center" vertical="top" wrapText="1"/>
    </xf>
    <xf numFmtId="3" fontId="23" fillId="2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3" fontId="24" fillId="2" borderId="14" xfId="2" applyNumberFormat="1" applyFont="1" applyFill="1" applyBorder="1"/>
    <xf numFmtId="3" fontId="21" fillId="0" borderId="1" xfId="0" applyNumberFormat="1" applyFont="1" applyBorder="1" applyAlignment="1">
      <alignment horizontal="right" vertical="top" wrapText="1"/>
    </xf>
    <xf numFmtId="166" fontId="68" fillId="0" borderId="1" xfId="0" applyNumberFormat="1" applyFont="1" applyBorder="1"/>
    <xf numFmtId="10" fontId="19" fillId="0" borderId="1" xfId="0" applyNumberFormat="1" applyFont="1" applyBorder="1"/>
    <xf numFmtId="0" fontId="91" fillId="0" borderId="1" xfId="0" applyFont="1" applyBorder="1" applyAlignment="1">
      <alignment horizontal="center"/>
    </xf>
    <xf numFmtId="0" fontId="91" fillId="0" borderId="8" xfId="0" applyFont="1" applyBorder="1" applyAlignment="1">
      <alignment horizontal="center"/>
    </xf>
    <xf numFmtId="0" fontId="56" fillId="0" borderId="1" xfId="0" applyFont="1" applyBorder="1"/>
    <xf numFmtId="0" fontId="56" fillId="0" borderId="1" xfId="0" applyFont="1" applyBorder="1" applyAlignment="1">
      <alignment horizontal="center"/>
    </xf>
    <xf numFmtId="0" fontId="96" fillId="0" borderId="11" xfId="0" applyFont="1" applyBorder="1" applyAlignment="1">
      <alignment horizontal="center" vertical="center" wrapText="1"/>
    </xf>
    <xf numFmtId="0" fontId="97" fillId="0" borderId="1" xfId="0" applyFont="1" applyBorder="1" applyAlignment="1">
      <alignment horizontal="center"/>
    </xf>
    <xf numFmtId="0" fontId="98" fillId="0" borderId="7" xfId="0" applyFont="1" applyFill="1" applyBorder="1" applyAlignment="1">
      <alignment horizontal="center" vertical="center" wrapText="1"/>
    </xf>
    <xf numFmtId="3" fontId="22" fillId="0" borderId="1" xfId="0" applyNumberFormat="1" applyFont="1" applyBorder="1"/>
    <xf numFmtId="3" fontId="21" fillId="0" borderId="0" xfId="2" applyNumberFormat="1" applyFont="1"/>
    <xf numFmtId="0" fontId="22" fillId="0" borderId="1" xfId="2" applyFont="1" applyBorder="1" applyAlignment="1">
      <alignment vertical="center" wrapText="1"/>
    </xf>
    <xf numFmtId="49" fontId="63" fillId="0" borderId="0" xfId="0" applyNumberFormat="1" applyFont="1" applyAlignment="1">
      <alignment wrapText="1"/>
    </xf>
    <xf numFmtId="49" fontId="22" fillId="0" borderId="1" xfId="2" applyNumberFormat="1" applyFont="1" applyBorder="1" applyAlignment="1">
      <alignment wrapText="1"/>
    </xf>
    <xf numFmtId="49" fontId="28" fillId="0" borderId="1" xfId="2" applyNumberFormat="1" applyFont="1" applyBorder="1" applyAlignment="1">
      <alignment wrapText="1"/>
    </xf>
    <xf numFmtId="49" fontId="43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22" fillId="0" borderId="1" xfId="2" applyNumberFormat="1" applyFont="1" applyBorder="1" applyAlignment="1">
      <alignment horizontal="right" wrapText="1"/>
    </xf>
    <xf numFmtId="0" fontId="83" fillId="0" borderId="1" xfId="0" applyFont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right" wrapText="1"/>
    </xf>
    <xf numFmtId="3" fontId="19" fillId="3" borderId="1" xfId="0" applyNumberFormat="1" applyFont="1" applyFill="1" applyBorder="1" applyAlignment="1">
      <alignment horizontal="right"/>
    </xf>
    <xf numFmtId="3" fontId="28" fillId="0" borderId="0" xfId="0" applyNumberFormat="1" applyFont="1" applyBorder="1"/>
    <xf numFmtId="0" fontId="48" fillId="0" borderId="1" xfId="2" applyFont="1" applyBorder="1" applyAlignment="1">
      <alignment vertical="center"/>
    </xf>
    <xf numFmtId="0" fontId="8" fillId="0" borderId="0" xfId="0" applyFont="1" applyAlignment="1">
      <alignment horizontal="center"/>
    </xf>
    <xf numFmtId="3" fontId="16" fillId="0" borderId="0" xfId="0" applyNumberFormat="1" applyFont="1"/>
    <xf numFmtId="0" fontId="99" fillId="5" borderId="1" xfId="0" applyFont="1" applyFill="1" applyBorder="1" applyAlignment="1">
      <alignment wrapText="1"/>
    </xf>
    <xf numFmtId="0" fontId="28" fillId="0" borderId="1" xfId="0" applyFont="1" applyBorder="1" applyAlignment="1"/>
    <xf numFmtId="0" fontId="28" fillId="0" borderId="1" xfId="0" applyFont="1" applyBorder="1"/>
    <xf numFmtId="0" fontId="24" fillId="0" borderId="1" xfId="0" applyFont="1" applyBorder="1"/>
    <xf numFmtId="0" fontId="17" fillId="0" borderId="1" xfId="0" applyFont="1" applyBorder="1" applyAlignment="1">
      <alignment horizontal="center"/>
    </xf>
    <xf numFmtId="3" fontId="100" fillId="2" borderId="1" xfId="1" applyNumberFormat="1" applyFont="1" applyFill="1" applyBorder="1" applyAlignment="1">
      <alignment vertical="center" wrapText="1"/>
    </xf>
    <xf numFmtId="3" fontId="57" fillId="3" borderId="1" xfId="0" applyNumberFormat="1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center" wrapText="1"/>
    </xf>
    <xf numFmtId="0" fontId="32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0" fontId="83" fillId="0" borderId="23" xfId="0" applyFont="1" applyBorder="1" applyAlignment="1">
      <alignment horizontal="center" vertical="center"/>
    </xf>
    <xf numFmtId="0" fontId="5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37" fillId="0" borderId="9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top" wrapText="1"/>
    </xf>
    <xf numFmtId="49" fontId="48" fillId="0" borderId="1" xfId="0" applyNumberFormat="1" applyFont="1" applyBorder="1" applyAlignment="1">
      <alignment horizontal="center"/>
    </xf>
    <xf numFmtId="49" fontId="48" fillId="0" borderId="1" xfId="0" applyNumberFormat="1" applyFont="1" applyBorder="1" applyAlignment="1">
      <alignment horizontal="center" wrapText="1"/>
    </xf>
    <xf numFmtId="3" fontId="2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0" fillId="0" borderId="13" xfId="0" applyFont="1" applyBorder="1"/>
    <xf numFmtId="0" fontId="55" fillId="0" borderId="0" xfId="0" applyFont="1" applyBorder="1"/>
    <xf numFmtId="0" fontId="51" fillId="0" borderId="0" xfId="0" applyFont="1" applyBorder="1"/>
    <xf numFmtId="0" fontId="23" fillId="0" borderId="0" xfId="1" applyFont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30" fillId="0" borderId="0" xfId="1" applyFont="1" applyBorder="1" applyAlignment="1">
      <alignment horizontal="right" vertical="center"/>
    </xf>
    <xf numFmtId="0" fontId="82" fillId="0" borderId="0" xfId="1" applyFont="1" applyBorder="1" applyAlignment="1">
      <alignment horizontal="right" vertical="center"/>
    </xf>
    <xf numFmtId="164" fontId="26" fillId="0" borderId="12" xfId="1" applyNumberFormat="1" applyFont="1" applyBorder="1" applyAlignment="1">
      <alignment horizontal="center" vertical="center" wrapText="1"/>
    </xf>
    <xf numFmtId="164" fontId="26" fillId="0" borderId="0" xfId="1" applyNumberFormat="1" applyFont="1" applyBorder="1" applyAlignment="1">
      <alignment horizontal="center" vertical="center"/>
    </xf>
    <xf numFmtId="164" fontId="26" fillId="0" borderId="0" xfId="1" applyNumberFormat="1" applyFont="1" applyFill="1" applyBorder="1" applyAlignment="1">
      <alignment horizontal="center" vertical="center"/>
    </xf>
    <xf numFmtId="3" fontId="30" fillId="0" borderId="0" xfId="1" applyNumberFormat="1" applyFont="1" applyFill="1" applyBorder="1" applyAlignment="1">
      <alignment horizontal="right" vertical="center"/>
    </xf>
    <xf numFmtId="49" fontId="30" fillId="0" borderId="1" xfId="1" quotePrefix="1" applyNumberFormat="1" applyFont="1" applyBorder="1" applyAlignment="1">
      <alignment horizontal="center" vertical="center"/>
    </xf>
    <xf numFmtId="49" fontId="30" fillId="0" borderId="1" xfId="1" applyNumberFormat="1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26" fillId="2" borderId="0" xfId="1" applyFont="1" applyFill="1" applyBorder="1" applyAlignment="1">
      <alignment vertical="center" wrapText="1"/>
    </xf>
    <xf numFmtId="49" fontId="23" fillId="2" borderId="0" xfId="1" applyNumberFormat="1" applyFont="1" applyFill="1" applyBorder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vertical="center"/>
    </xf>
    <xf numFmtId="49" fontId="30" fillId="0" borderId="0" xfId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01" fillId="0" borderId="9" xfId="0" applyFont="1" applyBorder="1" applyAlignment="1">
      <alignment horizontal="center" vertical="center" wrapText="1"/>
    </xf>
    <xf numFmtId="0" fontId="22" fillId="0" borderId="1" xfId="0" applyFont="1" applyBorder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3" fontId="28" fillId="2" borderId="0" xfId="0" applyNumberFormat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 applyProtection="1">
      <alignment horizontal="center" vertical="center"/>
    </xf>
    <xf numFmtId="3" fontId="16" fillId="2" borderId="0" xfId="1" applyNumberFormat="1" applyFont="1" applyFill="1" applyBorder="1" applyAlignment="1" applyProtection="1">
      <alignment horizontal="center" vertical="center"/>
      <protection locked="0"/>
    </xf>
    <xf numFmtId="3" fontId="70" fillId="2" borderId="0" xfId="0" applyNumberFormat="1" applyFont="1" applyFill="1" applyBorder="1" applyAlignment="1">
      <alignment horizontal="center" vertical="center"/>
    </xf>
    <xf numFmtId="3" fontId="64" fillId="2" borderId="0" xfId="1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6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3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8" fillId="0" borderId="1" xfId="0" applyNumberFormat="1" applyFont="1" applyBorder="1"/>
    <xf numFmtId="0" fontId="77" fillId="0" borderId="0" xfId="0" applyFont="1" applyAlignment="1">
      <alignment horizontal="right"/>
    </xf>
    <xf numFmtId="49" fontId="16" fillId="0" borderId="1" xfId="2" applyNumberFormat="1" applyFont="1" applyBorder="1" applyAlignment="1">
      <alignment horizontal="right" wrapText="1"/>
    </xf>
    <xf numFmtId="0" fontId="83" fillId="0" borderId="23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49" fontId="63" fillId="0" borderId="1" xfId="0" applyNumberFormat="1" applyFont="1" applyBorder="1" applyAlignment="1">
      <alignment horizontal="center" wrapText="1"/>
    </xf>
    <xf numFmtId="0" fontId="83" fillId="0" borderId="13" xfId="0" applyFont="1" applyBorder="1" applyAlignment="1">
      <alignment horizontal="center" vertical="center"/>
    </xf>
    <xf numFmtId="0" fontId="83" fillId="0" borderId="23" xfId="0" applyFont="1" applyBorder="1" applyAlignment="1">
      <alignment horizontal="center" vertical="center"/>
    </xf>
    <xf numFmtId="0" fontId="102" fillId="0" borderId="1" xfId="0" applyFont="1" applyBorder="1"/>
    <xf numFmtId="3" fontId="102" fillId="0" borderId="1" xfId="0" applyNumberFormat="1" applyFont="1" applyBorder="1"/>
    <xf numFmtId="3" fontId="19" fillId="2" borderId="1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right"/>
    </xf>
    <xf numFmtId="0" fontId="68" fillId="0" borderId="1" xfId="0" applyFont="1" applyFill="1" applyBorder="1" applyAlignment="1">
      <alignment horizontal="right"/>
    </xf>
    <xf numFmtId="3" fontId="68" fillId="0" borderId="1" xfId="0" quotePrefix="1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wrapText="1"/>
    </xf>
    <xf numFmtId="0" fontId="19" fillId="6" borderId="1" xfId="0" applyFont="1" applyFill="1" applyBorder="1" applyAlignment="1">
      <alignment horizontal="right" wrapText="1"/>
    </xf>
    <xf numFmtId="1" fontId="76" fillId="0" borderId="1" xfId="0" applyNumberFormat="1" applyFont="1" applyBorder="1" applyAlignment="1">
      <alignment vertical="center"/>
    </xf>
    <xf numFmtId="0" fontId="92" fillId="2" borderId="1" xfId="1" applyFont="1" applyFill="1" applyBorder="1" applyAlignment="1">
      <alignment vertical="center" wrapText="1"/>
    </xf>
    <xf numFmtId="3" fontId="89" fillId="0" borderId="1" xfId="1" applyNumberFormat="1" applyFont="1" applyFill="1" applyBorder="1" applyAlignment="1">
      <alignment horizontal="right" vertical="center"/>
    </xf>
    <xf numFmtId="3" fontId="76" fillId="2" borderId="1" xfId="1" applyNumberFormat="1" applyFont="1" applyFill="1" applyBorder="1" applyAlignment="1">
      <alignment horizontal="right" vertical="center" wrapText="1"/>
    </xf>
    <xf numFmtId="3" fontId="76" fillId="2" borderId="1" xfId="1" applyNumberFormat="1" applyFont="1" applyFill="1" applyBorder="1" applyAlignment="1">
      <alignment horizontal="right" vertical="center"/>
    </xf>
    <xf numFmtId="0" fontId="76" fillId="2" borderId="1" xfId="1" applyFont="1" applyFill="1" applyBorder="1" applyAlignment="1">
      <alignment horizontal="right" vertical="center"/>
    </xf>
    <xf numFmtId="3" fontId="76" fillId="0" borderId="1" xfId="1" applyNumberFormat="1" applyFont="1" applyFill="1" applyBorder="1" applyAlignment="1">
      <alignment horizontal="right" vertical="center"/>
    </xf>
    <xf numFmtId="3" fontId="45" fillId="0" borderId="1" xfId="0" applyNumberFormat="1" applyFont="1" applyBorder="1" applyAlignment="1">
      <alignment horizontal="right" vertical="top" wrapText="1"/>
    </xf>
    <xf numFmtId="3" fontId="19" fillId="0" borderId="1" xfId="0" applyNumberFormat="1" applyFont="1" applyBorder="1" applyAlignment="1">
      <alignment horizontal="right" vertical="top" wrapText="1"/>
    </xf>
    <xf numFmtId="3" fontId="8" fillId="0" borderId="10" xfId="0" applyNumberFormat="1" applyFont="1" applyBorder="1" applyAlignment="1">
      <alignment horizontal="center" wrapText="1"/>
    </xf>
    <xf numFmtId="3" fontId="104" fillId="0" borderId="1" xfId="0" applyNumberFormat="1" applyFont="1" applyBorder="1"/>
    <xf numFmtId="3" fontId="8" fillId="0" borderId="10" xfId="0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3" fontId="23" fillId="0" borderId="11" xfId="1" applyNumberFormat="1" applyFont="1" applyBorder="1" applyAlignment="1">
      <alignment horizontal="right"/>
    </xf>
    <xf numFmtId="3" fontId="23" fillId="0" borderId="9" xfId="1" applyNumberFormat="1" applyFont="1" applyBorder="1" applyAlignment="1">
      <alignment horizontal="right"/>
    </xf>
    <xf numFmtId="3" fontId="23" fillId="0" borderId="1" xfId="1" applyNumberFormat="1" applyFont="1" applyBorder="1" applyAlignment="1">
      <alignment horizontal="center"/>
    </xf>
    <xf numFmtId="165" fontId="30" fillId="0" borderId="13" xfId="1" applyNumberFormat="1" applyFont="1" applyBorder="1" applyAlignment="1">
      <alignment horizontal="center" wrapText="1"/>
    </xf>
    <xf numFmtId="165" fontId="30" fillId="0" borderId="7" xfId="1" applyNumberFormat="1" applyFont="1" applyBorder="1" applyAlignment="1">
      <alignment horizontal="center" wrapText="1"/>
    </xf>
    <xf numFmtId="3" fontId="23" fillId="2" borderId="1" xfId="1" applyNumberFormat="1" applyFont="1" applyFill="1" applyBorder="1" applyAlignment="1">
      <alignment horizontal="right"/>
    </xf>
    <xf numFmtId="0" fontId="23" fillId="2" borderId="1" xfId="1" applyFont="1" applyFill="1" applyBorder="1" applyAlignment="1">
      <alignment horizontal="center"/>
    </xf>
    <xf numFmtId="0" fontId="23" fillId="0" borderId="12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165" fontId="30" fillId="0" borderId="1" xfId="1" applyNumberFormat="1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3" fontId="26" fillId="0" borderId="1" xfId="1" applyNumberFormat="1" applyFont="1" applyFill="1" applyBorder="1" applyAlignment="1">
      <alignment horizontal="center" vertical="center" wrapText="1"/>
    </xf>
    <xf numFmtId="3" fontId="23" fillId="2" borderId="13" xfId="1" applyNumberFormat="1" applyFont="1" applyFill="1" applyBorder="1" applyAlignment="1">
      <alignment horizontal="right"/>
    </xf>
    <xf numFmtId="0" fontId="23" fillId="0" borderId="7" xfId="0" applyFont="1" applyBorder="1" applyAlignment="1">
      <alignment horizontal="right"/>
    </xf>
    <xf numFmtId="3" fontId="23" fillId="0" borderId="13" xfId="1" applyNumberFormat="1" applyFont="1" applyBorder="1" applyAlignment="1">
      <alignment horizontal="right"/>
    </xf>
    <xf numFmtId="3" fontId="23" fillId="0" borderId="7" xfId="1" applyNumberFormat="1" applyFont="1" applyBorder="1" applyAlignment="1">
      <alignment horizontal="right"/>
    </xf>
    <xf numFmtId="0" fontId="26" fillId="0" borderId="0" xfId="1" applyFont="1" applyBorder="1" applyAlignment="1">
      <alignment horizontal="center" vertical="center" wrapText="1"/>
    </xf>
    <xf numFmtId="165" fontId="26" fillId="0" borderId="22" xfId="1" applyNumberFormat="1" applyFont="1" applyBorder="1" applyAlignment="1">
      <alignment horizontal="center" vertical="center" wrapText="1"/>
    </xf>
    <xf numFmtId="165" fontId="26" fillId="0" borderId="1" xfId="1" applyNumberFormat="1" applyFont="1" applyBorder="1" applyAlignment="1">
      <alignment horizontal="center" vertical="center" wrapText="1"/>
    </xf>
    <xf numFmtId="3" fontId="26" fillId="0" borderId="22" xfId="1" applyNumberFormat="1" applyFont="1" applyFill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3" fontId="26" fillId="0" borderId="11" xfId="1" applyNumberFormat="1" applyFont="1" applyFill="1" applyBorder="1" applyAlignment="1">
      <alignment horizontal="center" vertical="center" wrapText="1"/>
    </xf>
    <xf numFmtId="3" fontId="26" fillId="0" borderId="12" xfId="1" applyNumberFormat="1" applyFont="1" applyFill="1" applyBorder="1" applyAlignment="1">
      <alignment horizontal="center" vertical="center" wrapText="1"/>
    </xf>
    <xf numFmtId="3" fontId="26" fillId="0" borderId="9" xfId="1" applyNumberFormat="1" applyFont="1" applyFill="1" applyBorder="1" applyAlignment="1">
      <alignment horizontal="center" vertical="center" wrapText="1"/>
    </xf>
    <xf numFmtId="3" fontId="26" fillId="0" borderId="13" xfId="1" applyNumberFormat="1" applyFont="1" applyFill="1" applyBorder="1" applyAlignment="1">
      <alignment horizontal="center" vertical="center" wrapText="1"/>
    </xf>
    <xf numFmtId="3" fontId="26" fillId="0" borderId="23" xfId="1" applyNumberFormat="1" applyFont="1" applyFill="1" applyBorder="1" applyAlignment="1">
      <alignment horizontal="center" vertical="center" wrapText="1"/>
    </xf>
    <xf numFmtId="3" fontId="26" fillId="0" borderId="7" xfId="1" applyNumberFormat="1" applyFont="1" applyFill="1" applyBorder="1" applyAlignment="1">
      <alignment horizontal="center" vertical="center" wrapText="1"/>
    </xf>
    <xf numFmtId="3" fontId="26" fillId="0" borderId="14" xfId="1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center" vertical="center" wrapText="1"/>
    </xf>
    <xf numFmtId="3" fontId="85" fillId="0" borderId="13" xfId="1" applyNumberFormat="1" applyFont="1" applyFill="1" applyBorder="1" applyAlignment="1">
      <alignment horizontal="center" vertical="center" wrapText="1"/>
    </xf>
    <xf numFmtId="3" fontId="85" fillId="0" borderId="23" xfId="1" applyNumberFormat="1" applyFont="1" applyFill="1" applyBorder="1" applyAlignment="1">
      <alignment horizontal="center" vertical="center" wrapText="1"/>
    </xf>
    <xf numFmtId="3" fontId="85" fillId="0" borderId="7" xfId="1" applyNumberFormat="1" applyFont="1" applyFill="1" applyBorder="1" applyAlignment="1">
      <alignment horizontal="center" vertical="center" wrapText="1"/>
    </xf>
    <xf numFmtId="0" fontId="47" fillId="0" borderId="0" xfId="1" applyFont="1" applyAlignment="1">
      <alignment horizontal="center"/>
    </xf>
    <xf numFmtId="0" fontId="46" fillId="0" borderId="0" xfId="1" applyFont="1" applyBorder="1" applyAlignment="1">
      <alignment horizontal="center"/>
    </xf>
    <xf numFmtId="0" fontId="47" fillId="2" borderId="21" xfId="1" applyFont="1" applyFill="1" applyBorder="1" applyAlignment="1">
      <alignment horizontal="center" vertical="center" wrapText="1"/>
    </xf>
    <xf numFmtId="0" fontId="47" fillId="2" borderId="5" xfId="1" applyFont="1" applyFill="1" applyBorder="1" applyAlignment="1">
      <alignment horizontal="center" vertical="center" wrapText="1"/>
    </xf>
    <xf numFmtId="0" fontId="85" fillId="2" borderId="22" xfId="1" applyFont="1" applyFill="1" applyBorder="1" applyAlignment="1">
      <alignment horizontal="center" vertical="center" wrapText="1"/>
    </xf>
    <xf numFmtId="0" fontId="85" fillId="2" borderId="1" xfId="1" applyFont="1" applyFill="1" applyBorder="1" applyAlignment="1">
      <alignment horizontal="center" vertical="center" wrapText="1"/>
    </xf>
    <xf numFmtId="0" fontId="85" fillId="2" borderId="13" xfId="1" applyFont="1" applyFill="1" applyBorder="1" applyAlignment="1">
      <alignment horizontal="center" vertical="center" wrapText="1"/>
    </xf>
    <xf numFmtId="0" fontId="85" fillId="2" borderId="7" xfId="1" applyFont="1" applyFill="1" applyBorder="1" applyAlignment="1">
      <alignment horizontal="center" vertical="center" wrapText="1"/>
    </xf>
    <xf numFmtId="0" fontId="85" fillId="2" borderId="8" xfId="1" applyFont="1" applyFill="1" applyBorder="1" applyAlignment="1">
      <alignment horizontal="center" vertical="center" wrapText="1"/>
    </xf>
    <xf numFmtId="0" fontId="85" fillId="2" borderId="10" xfId="1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75" fillId="0" borderId="13" xfId="0" applyFont="1" applyBorder="1" applyAlignment="1">
      <alignment horizontal="center" wrapText="1"/>
    </xf>
    <xf numFmtId="0" fontId="75" fillId="0" borderId="7" xfId="0" applyFont="1" applyBorder="1" applyAlignment="1">
      <alignment horizont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103" fillId="0" borderId="13" xfId="0" applyFont="1" applyBorder="1" applyAlignment="1">
      <alignment horizontal="center" vertical="center" wrapText="1"/>
    </xf>
    <xf numFmtId="0" fontId="103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5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7" fillId="0" borderId="8" xfId="0" applyFont="1" applyBorder="1"/>
    <xf numFmtId="0" fontId="57" fillId="0" borderId="10" xfId="0" applyFont="1" applyBorder="1"/>
    <xf numFmtId="0" fontId="32" fillId="0" borderId="13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3" fontId="57" fillId="0" borderId="8" xfId="0" applyNumberFormat="1" applyFont="1" applyBorder="1"/>
    <xf numFmtId="3" fontId="57" fillId="0" borderId="10" xfId="0" applyNumberFormat="1" applyFont="1" applyBorder="1"/>
    <xf numFmtId="0" fontId="8" fillId="0" borderId="0" xfId="0" applyFont="1" applyBorder="1" applyAlignment="1">
      <alignment horizontal="left"/>
    </xf>
    <xf numFmtId="0" fontId="34" fillId="0" borderId="0" xfId="0" applyFont="1" applyAlignment="1">
      <alignment horizontal="center"/>
    </xf>
    <xf numFmtId="49" fontId="37" fillId="0" borderId="13" xfId="0" applyNumberFormat="1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right" vertical="center" wrapText="1"/>
    </xf>
    <xf numFmtId="0" fontId="32" fillId="0" borderId="23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right" vertical="center" wrapText="1"/>
    </xf>
    <xf numFmtId="0" fontId="57" fillId="7" borderId="8" xfId="0" applyFont="1" applyFill="1" applyBorder="1" applyAlignment="1">
      <alignment horizontal="center"/>
    </xf>
    <xf numFmtId="0" fontId="57" fillId="7" borderId="10" xfId="0" applyFont="1" applyFill="1" applyBorder="1" applyAlignment="1">
      <alignment horizontal="center"/>
    </xf>
    <xf numFmtId="0" fontId="57" fillId="0" borderId="8" xfId="0" applyFont="1" applyBorder="1" applyAlignment="1">
      <alignment wrapText="1"/>
    </xf>
    <xf numFmtId="0" fontId="57" fillId="0" borderId="10" xfId="0" applyFont="1" applyBorder="1" applyAlignment="1">
      <alignment wrapText="1"/>
    </xf>
    <xf numFmtId="3" fontId="53" fillId="0" borderId="8" xfId="0" applyNumberFormat="1" applyFont="1" applyBorder="1"/>
    <xf numFmtId="3" fontId="53" fillId="0" borderId="10" xfId="0" applyNumberFormat="1" applyFont="1" applyBorder="1"/>
    <xf numFmtId="0" fontId="57" fillId="0" borderId="8" xfId="0" applyFont="1" applyBorder="1" applyAlignment="1">
      <alignment horizontal="left"/>
    </xf>
    <xf numFmtId="0" fontId="57" fillId="0" borderId="10" xfId="0" applyFont="1" applyBorder="1" applyAlignment="1">
      <alignment horizontal="left"/>
    </xf>
    <xf numFmtId="0" fontId="53" fillId="0" borderId="8" xfId="0" applyFont="1" applyBorder="1"/>
    <xf numFmtId="0" fontId="53" fillId="0" borderId="10" xfId="0" applyFont="1" applyBorder="1"/>
    <xf numFmtId="0" fontId="57" fillId="0" borderId="31" xfId="0" applyFont="1" applyBorder="1"/>
    <xf numFmtId="0" fontId="49" fillId="0" borderId="0" xfId="0" applyFont="1" applyBorder="1" applyAlignment="1">
      <alignment horizontal="left"/>
    </xf>
    <xf numFmtId="0" fontId="49" fillId="0" borderId="0" xfId="0" applyFont="1" applyAlignment="1">
      <alignment horizontal="left"/>
    </xf>
    <xf numFmtId="2" fontId="77" fillId="0" borderId="24" xfId="0" applyNumberFormat="1" applyFont="1" applyBorder="1" applyAlignment="1">
      <alignment horizontal="center" vertical="center" wrapText="1"/>
    </xf>
    <xf numFmtId="2" fontId="77" fillId="0" borderId="25" xfId="0" applyNumberFormat="1" applyFont="1" applyBorder="1" applyAlignment="1">
      <alignment horizontal="center" vertical="center" wrapText="1"/>
    </xf>
    <xf numFmtId="2" fontId="77" fillId="0" borderId="26" xfId="0" applyNumberFormat="1" applyFont="1" applyBorder="1" applyAlignment="1">
      <alignment horizontal="center" vertical="center" wrapText="1"/>
    </xf>
    <xf numFmtId="2" fontId="77" fillId="0" borderId="9" xfId="0" applyNumberFormat="1" applyFont="1" applyBorder="1" applyAlignment="1">
      <alignment horizontal="center" vertical="center" wrapText="1"/>
    </xf>
    <xf numFmtId="2" fontId="77" fillId="0" borderId="18" xfId="0" applyNumberFormat="1" applyFont="1" applyBorder="1" applyAlignment="1">
      <alignment horizontal="center" vertical="center" wrapText="1"/>
    </xf>
    <xf numFmtId="2" fontId="77" fillId="0" borderId="27" xfId="0" applyNumberFormat="1" applyFont="1" applyBorder="1" applyAlignment="1">
      <alignment horizontal="center" vertical="center" wrapText="1"/>
    </xf>
    <xf numFmtId="0" fontId="77" fillId="0" borderId="28" xfId="0" applyFont="1" applyFill="1" applyBorder="1" applyAlignment="1">
      <alignment horizontal="center" vertical="center" wrapText="1"/>
    </xf>
    <xf numFmtId="0" fontId="77" fillId="0" borderId="29" xfId="0" applyFont="1" applyFill="1" applyBorder="1" applyAlignment="1">
      <alignment horizontal="center" vertical="center" wrapText="1"/>
    </xf>
    <xf numFmtId="0" fontId="77" fillId="0" borderId="30" xfId="0" applyFont="1" applyFill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8" xfId="0" applyFont="1" applyFill="1" applyBorder="1" applyAlignment="1">
      <alignment horizontal="center" vertical="center" wrapText="1"/>
    </xf>
    <xf numFmtId="0" fontId="77" fillId="0" borderId="31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wrapText="1"/>
    </xf>
    <xf numFmtId="0" fontId="49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88" fillId="0" borderId="1" xfId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wrapText="1"/>
    </xf>
    <xf numFmtId="0" fontId="9" fillId="0" borderId="3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40" fillId="0" borderId="13" xfId="0" applyFont="1" applyBorder="1" applyAlignment="1">
      <alignment horizontal="center" vertical="center" wrapText="1" shrinkToFit="1"/>
    </xf>
    <xf numFmtId="0" fontId="40" fillId="0" borderId="7" xfId="0" applyFont="1" applyBorder="1" applyAlignment="1">
      <alignment horizontal="center" vertical="center" wrapText="1" shrinkToFit="1"/>
    </xf>
    <xf numFmtId="0" fontId="40" fillId="0" borderId="1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83" fillId="0" borderId="13" xfId="0" applyFont="1" applyBorder="1" applyAlignment="1">
      <alignment horizontal="center" vertical="center"/>
    </xf>
    <xf numFmtId="0" fontId="83" fillId="0" borderId="23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83" fillId="0" borderId="1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/>
    </xf>
    <xf numFmtId="0" fontId="89" fillId="0" borderId="8" xfId="2" applyFont="1" applyBorder="1" applyAlignment="1">
      <alignment horizontal="center"/>
    </xf>
    <xf numFmtId="0" fontId="89" fillId="0" borderId="10" xfId="2" applyFont="1" applyBorder="1" applyAlignment="1">
      <alignment horizont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42" sqref="L42"/>
    </sheetView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27"/>
  <sheetViews>
    <sheetView zoomScale="87" zoomScaleNormal="87" workbookViewId="0">
      <selection activeCell="C1" sqref="C1:K27"/>
    </sheetView>
  </sheetViews>
  <sheetFormatPr defaultRowHeight="15.75"/>
  <cols>
    <col min="1" max="2" width="9.140625" style="8"/>
    <col min="3" max="3" width="14" style="8" customWidth="1"/>
    <col min="4" max="4" width="13.28515625" style="8" customWidth="1"/>
    <col min="5" max="5" width="10.42578125" style="8" customWidth="1"/>
    <col min="6" max="6" width="15.42578125" style="8" customWidth="1"/>
    <col min="7" max="7" width="13.28515625" style="8" customWidth="1"/>
    <col min="8" max="8" width="11" style="8" customWidth="1"/>
    <col min="9" max="9" width="17.5703125" style="8" customWidth="1"/>
    <col min="10" max="10" width="16.28515625" style="8" customWidth="1"/>
    <col min="11" max="11" width="15.42578125" style="8" bestFit="1" customWidth="1"/>
    <col min="12" max="12" width="18.42578125" style="8" customWidth="1"/>
    <col min="13" max="16384" width="9.140625" style="8"/>
  </cols>
  <sheetData>
    <row r="2" spans="3:12">
      <c r="C2" s="57" t="s">
        <v>726</v>
      </c>
      <c r="D2" s="58"/>
      <c r="E2" s="58"/>
      <c r="F2" s="22"/>
      <c r="G2" s="6" t="s">
        <v>426</v>
      </c>
      <c r="H2" s="12"/>
      <c r="I2" s="12"/>
      <c r="J2" s="12"/>
    </row>
    <row r="3" spans="3:12">
      <c r="C3" s="57" t="s">
        <v>645</v>
      </c>
      <c r="D3" s="58"/>
      <c r="E3" s="58"/>
      <c r="F3" s="22"/>
      <c r="G3" s="12"/>
      <c r="H3" s="12"/>
      <c r="I3" s="12"/>
      <c r="L3" s="6"/>
    </row>
    <row r="4" spans="3:12">
      <c r="C4" s="786" t="s">
        <v>424</v>
      </c>
      <c r="D4" s="786"/>
      <c r="E4" s="786"/>
      <c r="F4" s="786"/>
      <c r="G4" s="786"/>
      <c r="H4" s="786"/>
      <c r="I4" s="786"/>
      <c r="J4" s="786"/>
      <c r="K4" s="786"/>
    </row>
    <row r="5" spans="3:12">
      <c r="C5" s="5"/>
      <c r="D5" s="5"/>
      <c r="E5" s="5"/>
      <c r="F5" s="5"/>
      <c r="G5" s="5"/>
      <c r="H5" s="5"/>
      <c r="I5" s="5"/>
      <c r="J5" s="5"/>
      <c r="K5" s="5"/>
    </row>
    <row r="6" spans="3:12" s="41" customFormat="1" ht="107.25" customHeight="1">
      <c r="C6" s="7" t="s">
        <v>418</v>
      </c>
      <c r="D6" s="7" t="s">
        <v>752</v>
      </c>
      <c r="E6" s="7" t="s">
        <v>421</v>
      </c>
      <c r="F6" s="7" t="s">
        <v>417</v>
      </c>
      <c r="G6" s="320" t="s">
        <v>425</v>
      </c>
      <c r="H6" s="7" t="s">
        <v>420</v>
      </c>
      <c r="I6" s="7" t="s">
        <v>419</v>
      </c>
      <c r="J6" s="320" t="s">
        <v>753</v>
      </c>
      <c r="K6" s="7" t="s">
        <v>754</v>
      </c>
    </row>
    <row r="7" spans="3:12" s="41" customFormat="1" ht="19.5" customHeight="1">
      <c r="C7" s="39">
        <v>1</v>
      </c>
      <c r="D7" s="39">
        <v>2</v>
      </c>
      <c r="E7" s="7">
        <v>3</v>
      </c>
      <c r="F7" s="7">
        <v>4</v>
      </c>
      <c r="G7" s="39">
        <v>5</v>
      </c>
      <c r="H7" s="7">
        <v>6</v>
      </c>
      <c r="I7" s="7">
        <v>7</v>
      </c>
      <c r="J7" s="320">
        <v>8</v>
      </c>
      <c r="K7" s="39" t="s">
        <v>755</v>
      </c>
    </row>
    <row r="8" spans="3:12" s="41" customFormat="1" ht="19.5" customHeight="1">
      <c r="C8" s="250">
        <v>2020</v>
      </c>
      <c r="D8" s="39"/>
      <c r="E8" s="532"/>
      <c r="F8" s="532"/>
      <c r="G8" s="39"/>
      <c r="H8" s="532"/>
      <c r="I8" s="532"/>
      <c r="J8" s="532"/>
      <c r="K8" s="39"/>
    </row>
    <row r="9" spans="3:12" s="41" customFormat="1" ht="19.5" customHeight="1">
      <c r="C9" s="250">
        <v>2019</v>
      </c>
      <c r="D9" s="323"/>
      <c r="E9" s="485"/>
      <c r="F9" s="485"/>
      <c r="G9" s="39"/>
      <c r="H9" s="485"/>
      <c r="I9" s="485"/>
      <c r="J9" s="485"/>
      <c r="K9" s="39"/>
    </row>
    <row r="10" spans="3:12" s="41" customFormat="1" ht="18.75" customHeight="1">
      <c r="C10" s="250">
        <v>2018</v>
      </c>
      <c r="D10" s="323">
        <v>4608996</v>
      </c>
      <c r="E10" s="454"/>
      <c r="F10" s="454"/>
      <c r="G10" s="39"/>
      <c r="H10" s="454"/>
      <c r="I10" s="454"/>
      <c r="J10" s="454"/>
      <c r="K10" s="39"/>
    </row>
    <row r="11" spans="3:12" s="41" customFormat="1">
      <c r="C11" s="250">
        <v>2017</v>
      </c>
      <c r="D11" s="323">
        <v>2324682</v>
      </c>
      <c r="E11" s="7"/>
      <c r="F11" s="7"/>
      <c r="G11" s="39"/>
      <c r="H11" s="7"/>
      <c r="I11" s="7"/>
      <c r="J11" s="161"/>
      <c r="K11" s="163"/>
    </row>
    <row r="12" spans="3:12" s="41" customFormat="1">
      <c r="C12" s="250">
        <v>2016</v>
      </c>
      <c r="D12" s="63">
        <v>5332442</v>
      </c>
      <c r="E12" s="7"/>
      <c r="F12" s="7"/>
      <c r="G12" s="39"/>
      <c r="H12" s="7"/>
      <c r="I12" s="7"/>
      <c r="J12" s="161"/>
      <c r="K12" s="163"/>
    </row>
    <row r="13" spans="3:12" s="41" customFormat="1">
      <c r="C13" s="40">
        <v>2015</v>
      </c>
      <c r="D13" s="63">
        <v>7930726</v>
      </c>
      <c r="E13" s="42"/>
      <c r="F13" s="7"/>
      <c r="G13" s="39"/>
      <c r="H13" s="7"/>
      <c r="I13" s="7"/>
      <c r="J13" s="161"/>
      <c r="K13" s="39"/>
    </row>
    <row r="14" spans="3:12">
      <c r="C14" s="40" t="s">
        <v>422</v>
      </c>
      <c r="D14" s="63">
        <v>923362</v>
      </c>
      <c r="E14" s="40"/>
      <c r="F14" s="10"/>
      <c r="G14" s="10"/>
      <c r="H14" s="10"/>
      <c r="I14" s="10"/>
      <c r="J14" s="162"/>
      <c r="K14" s="10"/>
    </row>
    <row r="15" spans="3:12">
      <c r="C15" s="40">
        <v>2013</v>
      </c>
      <c r="D15" s="40"/>
      <c r="E15" s="40"/>
      <c r="F15" s="10"/>
      <c r="G15" s="10"/>
      <c r="H15" s="10"/>
      <c r="I15" s="10"/>
      <c r="J15" s="162"/>
      <c r="K15" s="10"/>
    </row>
    <row r="16" spans="3:12">
      <c r="C16" s="40">
        <v>2012</v>
      </c>
      <c r="D16" s="40"/>
      <c r="E16" s="40"/>
      <c r="F16" s="10"/>
      <c r="G16" s="10"/>
      <c r="H16" s="10"/>
      <c r="I16" s="10"/>
      <c r="J16" s="162"/>
      <c r="K16" s="10"/>
    </row>
    <row r="17" spans="2:11">
      <c r="C17" s="40">
        <v>2011</v>
      </c>
      <c r="D17" s="40"/>
      <c r="E17" s="40"/>
      <c r="F17" s="10"/>
      <c r="G17" s="10"/>
      <c r="H17" s="10"/>
      <c r="I17" s="10"/>
      <c r="J17" s="162"/>
      <c r="K17" s="10"/>
    </row>
    <row r="19" spans="2:11">
      <c r="C19" s="8" t="s">
        <v>423</v>
      </c>
    </row>
    <row r="20" spans="2:11">
      <c r="C20" s="8" t="s">
        <v>756</v>
      </c>
    </row>
    <row r="21" spans="2:11">
      <c r="C21" s="8" t="s">
        <v>867</v>
      </c>
    </row>
    <row r="22" spans="2:11">
      <c r="D22" s="445"/>
      <c r="G22" s="560"/>
      <c r="I22" s="11"/>
      <c r="J22" s="209"/>
    </row>
    <row r="23" spans="2:11">
      <c r="C23" s="8" t="s">
        <v>1186</v>
      </c>
      <c r="E23" s="2"/>
      <c r="G23" s="2"/>
      <c r="H23" s="2"/>
      <c r="I23" s="2"/>
      <c r="J23" s="2"/>
    </row>
    <row r="24" spans="2:11">
      <c r="B24" s="502"/>
      <c r="C24" s="2" t="s">
        <v>1192</v>
      </c>
      <c r="D24" s="2"/>
      <c r="E24" s="2"/>
      <c r="F24" s="2"/>
      <c r="G24" s="2"/>
      <c r="H24" s="2"/>
      <c r="I24" s="2"/>
      <c r="J24" s="2"/>
      <c r="K24" s="43"/>
    </row>
    <row r="25" spans="2:11">
      <c r="C25" s="2"/>
      <c r="D25" s="2"/>
      <c r="E25" s="2"/>
      <c r="F25" s="2"/>
      <c r="G25" s="2" t="s">
        <v>1185</v>
      </c>
      <c r="H25" s="2"/>
      <c r="I25" s="2"/>
      <c r="J25" s="2" t="s">
        <v>479</v>
      </c>
      <c r="K25" s="43"/>
    </row>
    <row r="27" spans="2:11">
      <c r="J27" s="14"/>
    </row>
  </sheetData>
  <mergeCells count="1">
    <mergeCell ref="C4:K4"/>
  </mergeCells>
  <pageMargins left="0.7" right="0.7" top="0.75" bottom="0.75" header="0.3" footer="0.3"/>
  <pageSetup scale="86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2"/>
  <sheetViews>
    <sheetView topLeftCell="A7" workbookViewId="0">
      <selection sqref="A1:U32"/>
    </sheetView>
  </sheetViews>
  <sheetFormatPr defaultRowHeight="12.75"/>
  <cols>
    <col min="1" max="1" width="9" customWidth="1"/>
    <col min="2" max="2" width="17.42578125" customWidth="1"/>
    <col min="3" max="3" width="6" customWidth="1"/>
    <col min="4" max="4" width="10.140625" style="191" bestFit="1" customWidth="1"/>
    <col min="5" max="5" width="7.7109375" customWidth="1"/>
    <col min="6" max="6" width="9.85546875" customWidth="1"/>
    <col min="7" max="7" width="10.42578125" customWidth="1"/>
    <col min="8" max="8" width="8.140625" customWidth="1"/>
    <col min="9" max="9" width="10.42578125" customWidth="1"/>
    <col min="10" max="10" width="7.28515625" style="191" customWidth="1"/>
    <col min="11" max="11" width="8.140625" customWidth="1"/>
    <col min="12" max="12" width="12" customWidth="1"/>
    <col min="13" max="13" width="7" customWidth="1"/>
    <col min="14" max="14" width="10.42578125" customWidth="1"/>
    <col min="15" max="15" width="10.5703125" customWidth="1"/>
    <col min="16" max="16" width="9.7109375" customWidth="1"/>
    <col min="17" max="17" width="9.42578125" customWidth="1"/>
    <col min="18" max="18" width="9.28515625" customWidth="1"/>
    <col min="19" max="19" width="8.85546875" customWidth="1"/>
    <col min="20" max="20" width="9.42578125" customWidth="1"/>
    <col min="21" max="21" width="8.85546875" customWidth="1"/>
  </cols>
  <sheetData>
    <row r="1" spans="1:22" ht="15.75">
      <c r="A1" s="8"/>
      <c r="B1" s="8"/>
      <c r="C1" s="8"/>
      <c r="D1" s="164"/>
      <c r="E1" s="8"/>
      <c r="F1" s="8"/>
      <c r="G1" s="8"/>
      <c r="H1" s="8"/>
      <c r="I1" s="8"/>
      <c r="J1" s="164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.75">
      <c r="A2" s="36"/>
      <c r="B2" s="36"/>
      <c r="C2" s="8"/>
      <c r="D2" s="164"/>
      <c r="E2" s="8"/>
      <c r="F2" s="8"/>
      <c r="G2" s="8"/>
      <c r="H2" s="8"/>
      <c r="I2" s="36"/>
      <c r="J2" s="164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.75">
      <c r="A3" s="8" t="s">
        <v>709</v>
      </c>
      <c r="B3" s="8"/>
      <c r="C3" s="8"/>
      <c r="D3" s="446"/>
      <c r="E3" s="36"/>
      <c r="F3" s="169"/>
      <c r="G3" s="36"/>
      <c r="H3" s="8"/>
      <c r="I3" s="36"/>
      <c r="J3" s="16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>
      <c r="A4" s="8" t="s">
        <v>645</v>
      </c>
      <c r="B4" s="8"/>
      <c r="C4" s="8"/>
      <c r="D4" s="164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.75">
      <c r="A5" s="8" t="s">
        <v>137</v>
      </c>
      <c r="B5" s="8"/>
      <c r="C5" s="8"/>
      <c r="D5" s="164"/>
      <c r="E5" s="8"/>
      <c r="F5" s="8"/>
      <c r="G5" s="8"/>
      <c r="H5" s="8"/>
      <c r="I5" s="1" t="s">
        <v>907</v>
      </c>
      <c r="J5" s="476"/>
      <c r="K5" s="8"/>
      <c r="L5" s="8"/>
      <c r="M5" s="8"/>
      <c r="N5" s="8"/>
      <c r="O5" s="8"/>
      <c r="P5" s="8"/>
      <c r="Q5" s="8"/>
      <c r="R5" s="8"/>
      <c r="S5" s="8"/>
      <c r="T5" s="169"/>
      <c r="U5" s="8"/>
      <c r="V5" s="8"/>
    </row>
    <row r="6" spans="1:22" ht="22.5" customHeight="1">
      <c r="A6" s="36"/>
      <c r="B6" s="36"/>
      <c r="C6" s="8"/>
      <c r="D6" s="164"/>
      <c r="E6" s="8"/>
      <c r="F6" s="8"/>
      <c r="G6" s="8"/>
      <c r="H6" s="8"/>
      <c r="I6" s="8"/>
      <c r="J6" s="164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>
      <c r="A7" s="787" t="s">
        <v>849</v>
      </c>
      <c r="B7" s="787"/>
      <c r="C7" s="787"/>
      <c r="D7" s="787"/>
      <c r="E7" s="787"/>
      <c r="F7" s="787"/>
      <c r="G7" s="787"/>
      <c r="H7" s="787"/>
      <c r="I7" s="787"/>
      <c r="J7" s="787"/>
      <c r="K7" s="787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8"/>
    </row>
    <row r="8" spans="1:22" ht="22.5" customHeight="1">
      <c r="A8" s="8"/>
      <c r="B8" s="8"/>
      <c r="C8" s="9"/>
      <c r="D8" s="188"/>
      <c r="E8" s="9"/>
      <c r="F8" s="9"/>
      <c r="G8" s="9"/>
      <c r="H8" s="9"/>
      <c r="I8" s="9"/>
      <c r="J8" s="188"/>
      <c r="K8" s="9"/>
      <c r="L8" s="9"/>
      <c r="M8" s="9"/>
      <c r="N8" s="8"/>
      <c r="O8" s="8"/>
      <c r="P8" s="8"/>
      <c r="Q8" s="8"/>
      <c r="R8" s="8"/>
      <c r="S8" s="8"/>
      <c r="T8" s="8"/>
      <c r="U8" s="8"/>
      <c r="V8" s="8"/>
    </row>
    <row r="9" spans="1:22" ht="15.75" customHeight="1">
      <c r="A9" s="788" t="s">
        <v>36</v>
      </c>
      <c r="B9" s="788" t="s">
        <v>37</v>
      </c>
      <c r="C9" s="790" t="s">
        <v>38</v>
      </c>
      <c r="D9" s="791" t="s">
        <v>834</v>
      </c>
      <c r="E9" s="791" t="s">
        <v>836</v>
      </c>
      <c r="F9" s="791" t="s">
        <v>1222</v>
      </c>
      <c r="G9" s="791" t="s">
        <v>1223</v>
      </c>
      <c r="H9" s="791" t="s">
        <v>835</v>
      </c>
      <c r="I9" s="791" t="s">
        <v>837</v>
      </c>
      <c r="J9" s="791" t="s">
        <v>850</v>
      </c>
      <c r="K9" s="791" t="s">
        <v>838</v>
      </c>
      <c r="L9" s="791" t="s">
        <v>839</v>
      </c>
      <c r="M9" s="791" t="s">
        <v>840</v>
      </c>
      <c r="N9" s="793" t="s">
        <v>898</v>
      </c>
      <c r="O9" s="794"/>
      <c r="P9" s="794"/>
      <c r="Q9" s="794"/>
      <c r="R9" s="794"/>
      <c r="S9" s="794"/>
      <c r="T9" s="794"/>
      <c r="U9" s="795"/>
      <c r="V9" s="164"/>
    </row>
    <row r="10" spans="1:22" ht="102.75" customHeight="1">
      <c r="A10" s="789"/>
      <c r="B10" s="789"/>
      <c r="C10" s="790"/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179" t="s">
        <v>841</v>
      </c>
      <c r="O10" s="179" t="s">
        <v>842</v>
      </c>
      <c r="P10" s="179" t="s">
        <v>843</v>
      </c>
      <c r="Q10" s="179" t="s">
        <v>844</v>
      </c>
      <c r="R10" s="179" t="s">
        <v>845</v>
      </c>
      <c r="S10" s="179" t="s">
        <v>846</v>
      </c>
      <c r="T10" s="179" t="s">
        <v>847</v>
      </c>
      <c r="U10" s="179" t="s">
        <v>848</v>
      </c>
      <c r="V10" s="164"/>
    </row>
    <row r="11" spans="1:22" ht="42" customHeight="1">
      <c r="A11" s="788" t="s">
        <v>1040</v>
      </c>
      <c r="B11" s="183" t="s">
        <v>1041</v>
      </c>
      <c r="C11" s="187" t="s">
        <v>710</v>
      </c>
      <c r="D11" s="247">
        <v>60000000</v>
      </c>
      <c r="E11" s="182" t="s">
        <v>895</v>
      </c>
      <c r="F11" s="160"/>
      <c r="G11" s="181">
        <v>60000000</v>
      </c>
      <c r="H11" s="182">
        <v>2021</v>
      </c>
      <c r="I11" s="160" t="s">
        <v>1226</v>
      </c>
      <c r="J11" s="160">
        <v>12</v>
      </c>
      <c r="K11" s="160">
        <v>2023</v>
      </c>
      <c r="L11" s="538">
        <v>4.8000000000000001E-2</v>
      </c>
      <c r="M11" s="182"/>
      <c r="N11" s="181"/>
      <c r="O11" s="181"/>
      <c r="P11" s="181"/>
      <c r="Q11" s="181"/>
      <c r="R11" s="181">
        <v>525000</v>
      </c>
      <c r="S11" s="181">
        <v>1050000</v>
      </c>
      <c r="T11" s="181">
        <v>1575000</v>
      </c>
      <c r="U11" s="181">
        <v>2100000</v>
      </c>
      <c r="V11" s="164"/>
    </row>
    <row r="12" spans="1:22" ht="27.75" customHeight="1">
      <c r="A12" s="789"/>
      <c r="B12" s="183" t="s">
        <v>1042</v>
      </c>
      <c r="C12" s="187" t="s">
        <v>1043</v>
      </c>
      <c r="D12" s="247"/>
      <c r="E12" s="182" t="s">
        <v>895</v>
      </c>
      <c r="F12" s="160"/>
      <c r="G12" s="160"/>
      <c r="H12" s="189"/>
      <c r="I12" s="160"/>
      <c r="J12" s="189"/>
      <c r="K12" s="160"/>
      <c r="L12" s="538"/>
      <c r="M12" s="182">
        <v>12</v>
      </c>
      <c r="N12" s="181">
        <v>250000</v>
      </c>
      <c r="O12" s="181">
        <v>500000</v>
      </c>
      <c r="P12" s="181">
        <v>750000</v>
      </c>
      <c r="Q12" s="181">
        <v>1000000</v>
      </c>
      <c r="R12" s="181">
        <v>25000</v>
      </c>
      <c r="S12" s="181">
        <v>50000</v>
      </c>
      <c r="T12" s="181">
        <v>75000</v>
      </c>
      <c r="U12" s="181">
        <v>100000</v>
      </c>
      <c r="V12" s="164"/>
    </row>
    <row r="13" spans="1:22" ht="42" customHeight="1">
      <c r="A13" s="533"/>
      <c r="B13" s="183" t="s">
        <v>1044</v>
      </c>
      <c r="C13" s="187" t="s">
        <v>710</v>
      </c>
      <c r="D13" s="181">
        <v>30000000</v>
      </c>
      <c r="E13" s="207" t="s">
        <v>895</v>
      </c>
      <c r="G13" s="181">
        <v>24053910.239999998</v>
      </c>
      <c r="H13" s="430">
        <v>2021</v>
      </c>
      <c r="I13" s="160">
        <v>2022</v>
      </c>
      <c r="J13" s="189"/>
      <c r="K13" s="186">
        <v>44287</v>
      </c>
      <c r="L13" s="429" t="s">
        <v>995</v>
      </c>
      <c r="M13" s="182">
        <v>12</v>
      </c>
      <c r="N13" s="181">
        <v>7500000</v>
      </c>
      <c r="O13" s="181">
        <v>15000000</v>
      </c>
      <c r="P13" s="181">
        <v>22500000</v>
      </c>
      <c r="Q13" s="181">
        <v>30000000</v>
      </c>
      <c r="R13" s="181">
        <v>300000</v>
      </c>
      <c r="S13" s="181">
        <v>600000</v>
      </c>
      <c r="T13" s="181">
        <v>900000</v>
      </c>
      <c r="U13" s="181">
        <v>1200000</v>
      </c>
      <c r="V13" s="164"/>
    </row>
    <row r="14" spans="1:22" ht="15.75">
      <c r="A14" s="180"/>
      <c r="B14" s="183"/>
      <c r="C14" s="187"/>
      <c r="D14" s="181"/>
      <c r="E14" s="182"/>
      <c r="F14" s="160"/>
      <c r="G14" s="189"/>
      <c r="H14" s="430"/>
      <c r="I14" s="186"/>
      <c r="J14" s="189"/>
      <c r="K14" s="537"/>
      <c r="L14" s="429"/>
      <c r="M14" s="182"/>
      <c r="N14" s="181"/>
      <c r="O14" s="181"/>
      <c r="P14" s="181"/>
      <c r="Q14" s="181"/>
      <c r="R14" s="181"/>
      <c r="S14" s="181"/>
      <c r="T14" s="181"/>
      <c r="U14" s="181"/>
      <c r="V14" s="164"/>
    </row>
    <row r="15" spans="1:22" ht="15.75">
      <c r="A15" s="160" t="s">
        <v>2</v>
      </c>
      <c r="B15" s="160"/>
      <c r="C15" s="160"/>
      <c r="D15" s="189"/>
      <c r="E15" s="160"/>
      <c r="F15" s="160"/>
      <c r="G15" s="189"/>
      <c r="H15" s="160"/>
      <c r="I15" s="160"/>
      <c r="J15" s="189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4"/>
    </row>
    <row r="16" spans="1:22" ht="15.75">
      <c r="A16" s="160" t="s">
        <v>2</v>
      </c>
      <c r="B16" s="160"/>
      <c r="C16" s="160"/>
      <c r="D16" s="189"/>
      <c r="E16" s="160"/>
      <c r="F16" s="160"/>
      <c r="G16" s="189"/>
      <c r="H16" s="160"/>
      <c r="I16" s="160"/>
      <c r="J16" s="189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4"/>
    </row>
    <row r="17" spans="1:22" ht="15.75">
      <c r="A17" s="160" t="s">
        <v>2</v>
      </c>
      <c r="B17" s="160"/>
      <c r="C17" s="160"/>
      <c r="D17" s="189"/>
      <c r="E17" s="160"/>
      <c r="F17" s="160"/>
      <c r="G17" s="189"/>
      <c r="H17" s="160"/>
      <c r="I17" s="160"/>
      <c r="J17" s="189"/>
      <c r="K17" s="160"/>
      <c r="L17" s="160"/>
      <c r="M17" s="160"/>
      <c r="N17" s="160"/>
      <c r="O17" s="160" t="s">
        <v>921</v>
      </c>
      <c r="P17" s="160"/>
      <c r="Q17" s="160"/>
      <c r="R17" s="160"/>
      <c r="S17" s="160"/>
      <c r="T17" s="160"/>
      <c r="U17" s="160"/>
      <c r="V17" s="164"/>
    </row>
    <row r="18" spans="1:22" ht="26.25">
      <c r="A18" s="501" t="s">
        <v>39</v>
      </c>
      <c r="B18" s="439"/>
      <c r="C18" s="160"/>
      <c r="D18" s="189"/>
      <c r="E18" s="160"/>
      <c r="F18" s="160"/>
      <c r="G18" s="189"/>
      <c r="H18" s="160"/>
      <c r="I18" s="160"/>
      <c r="J18" s="189"/>
      <c r="K18" s="160"/>
      <c r="L18" s="429"/>
      <c r="M18" s="160"/>
      <c r="N18" s="160"/>
      <c r="O18" s="160"/>
      <c r="P18" s="160"/>
      <c r="Q18" s="160"/>
      <c r="R18" s="160"/>
      <c r="S18" s="160"/>
      <c r="T18" s="160"/>
      <c r="U18" s="160"/>
      <c r="V18" s="164"/>
    </row>
    <row r="19" spans="1:22" ht="15.75">
      <c r="A19" s="183"/>
      <c r="B19" s="160"/>
      <c r="C19" s="160"/>
      <c r="D19" s="437"/>
      <c r="E19" s="182"/>
      <c r="F19" s="160"/>
      <c r="G19" s="189"/>
      <c r="H19" s="160"/>
      <c r="I19" s="438"/>
      <c r="J19" s="189"/>
      <c r="K19" s="438"/>
      <c r="L19" s="429"/>
      <c r="M19" s="160"/>
      <c r="N19" s="181"/>
      <c r="O19" s="181"/>
      <c r="P19" s="181"/>
      <c r="Q19" s="181"/>
      <c r="R19" s="181"/>
      <c r="S19" s="181"/>
      <c r="T19" s="181"/>
      <c r="U19" s="181"/>
      <c r="V19" s="164"/>
    </row>
    <row r="20" spans="1:22" ht="15.75">
      <c r="A20" s="160" t="s">
        <v>2</v>
      </c>
      <c r="B20" s="160"/>
      <c r="C20" s="160"/>
      <c r="D20" s="189"/>
      <c r="E20" s="160"/>
      <c r="F20" s="160"/>
      <c r="G20" s="189"/>
      <c r="H20" s="160"/>
      <c r="I20" s="160"/>
      <c r="J20" s="189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4"/>
    </row>
    <row r="21" spans="1:22" ht="15.75">
      <c r="A21" s="160" t="s">
        <v>2</v>
      </c>
      <c r="B21" s="160"/>
      <c r="C21" s="160"/>
      <c r="D21" s="189"/>
      <c r="E21" s="160"/>
      <c r="F21" s="160"/>
      <c r="G21" s="189"/>
      <c r="H21" s="160"/>
      <c r="I21" s="160"/>
      <c r="J21" s="189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4"/>
    </row>
    <row r="22" spans="1:22" ht="15.75">
      <c r="A22" s="160" t="s">
        <v>2</v>
      </c>
      <c r="B22" s="160"/>
      <c r="C22" s="160"/>
      <c r="D22" s="189"/>
      <c r="E22" s="160"/>
      <c r="F22" s="160"/>
      <c r="G22" s="189"/>
      <c r="H22" s="160"/>
      <c r="I22" s="160"/>
      <c r="J22" s="189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4"/>
    </row>
    <row r="23" spans="1:22" ht="15.75">
      <c r="A23" s="160" t="s">
        <v>2</v>
      </c>
      <c r="B23" s="160"/>
      <c r="C23" s="160"/>
      <c r="D23" s="189"/>
      <c r="E23" s="160"/>
      <c r="F23" s="160"/>
      <c r="G23" s="189"/>
      <c r="H23" s="160"/>
      <c r="I23" s="160"/>
      <c r="J23" s="189"/>
      <c r="K23" s="160"/>
      <c r="L23" s="160"/>
      <c r="M23" s="160"/>
      <c r="N23" s="160"/>
      <c r="O23" s="181"/>
      <c r="P23" s="160"/>
      <c r="Q23" s="160"/>
      <c r="R23" s="160"/>
      <c r="S23" s="160"/>
      <c r="T23" s="160"/>
      <c r="U23" s="160"/>
      <c r="V23" s="164"/>
    </row>
    <row r="24" spans="1:22" ht="15.75">
      <c r="A24" s="180" t="s">
        <v>3</v>
      </c>
      <c r="B24" s="180"/>
      <c r="C24" s="160"/>
      <c r="D24" s="247">
        <f>D11+D13</f>
        <v>90000000</v>
      </c>
      <c r="E24" s="160"/>
      <c r="F24" s="181"/>
      <c r="G24" s="181">
        <f>G11+G13</f>
        <v>84053910.239999995</v>
      </c>
      <c r="H24" s="160"/>
      <c r="I24" s="160"/>
      <c r="J24" s="189"/>
      <c r="K24" s="160"/>
      <c r="L24" s="160"/>
      <c r="M24" s="160"/>
      <c r="N24" s="181">
        <f>SUM(N12:N23)</f>
        <v>7750000</v>
      </c>
      <c r="O24" s="181">
        <f>SUM(O12:O23)</f>
        <v>15500000</v>
      </c>
      <c r="P24" s="181">
        <f>SUM(P12:P23)</f>
        <v>23250000</v>
      </c>
      <c r="Q24" s="181">
        <f>SUM(Q12:Q23)</f>
        <v>31000000</v>
      </c>
      <c r="R24" s="181">
        <f>SUM(R11:R23)</f>
        <v>850000</v>
      </c>
      <c r="S24" s="181">
        <f>SUM(S11:S23)</f>
        <v>1700000</v>
      </c>
      <c r="T24" s="181">
        <f>SUM(T11:T23)</f>
        <v>2550000</v>
      </c>
      <c r="U24" s="181">
        <f>SUM(U11:U23)</f>
        <v>3400000</v>
      </c>
      <c r="V24" s="164"/>
    </row>
    <row r="25" spans="1:22" ht="15.75">
      <c r="A25" s="180" t="s">
        <v>40</v>
      </c>
      <c r="B25" s="180"/>
      <c r="C25" s="184"/>
      <c r="D25" s="247">
        <v>90000000</v>
      </c>
      <c r="E25" s="184"/>
      <c r="F25" s="184"/>
      <c r="G25" s="181">
        <v>24053910.239999998</v>
      </c>
      <c r="H25" s="184"/>
      <c r="I25" s="184"/>
      <c r="J25" s="190"/>
      <c r="K25" s="184"/>
      <c r="L25" s="184"/>
      <c r="M25" s="184"/>
      <c r="N25" s="181">
        <v>7500000</v>
      </c>
      <c r="O25" s="181">
        <v>15000000</v>
      </c>
      <c r="P25" s="181">
        <v>22500000</v>
      </c>
      <c r="Q25" s="181">
        <v>30000000</v>
      </c>
      <c r="R25" s="181">
        <v>300000</v>
      </c>
      <c r="S25" s="181">
        <v>600000</v>
      </c>
      <c r="T25" s="181">
        <v>900000</v>
      </c>
      <c r="U25" s="181">
        <v>1200000</v>
      </c>
      <c r="V25" s="164"/>
    </row>
    <row r="26" spans="1:22" ht="15.75">
      <c r="A26" s="185" t="s">
        <v>41</v>
      </c>
      <c r="B26" s="185"/>
      <c r="C26" s="184"/>
      <c r="D26" s="190"/>
      <c r="E26" s="184"/>
      <c r="F26" s="184"/>
      <c r="G26" s="181">
        <v>60000000</v>
      </c>
      <c r="H26" s="184"/>
      <c r="I26" s="184"/>
      <c r="J26" s="190"/>
      <c r="K26" s="184"/>
      <c r="L26" s="184"/>
      <c r="M26" s="184"/>
      <c r="N26" s="184"/>
      <c r="O26" s="184"/>
      <c r="P26" s="168"/>
      <c r="Q26" s="168"/>
      <c r="R26" s="181">
        <v>525000</v>
      </c>
      <c r="S26" s="181">
        <v>1050000</v>
      </c>
      <c r="T26" s="181">
        <v>1575000</v>
      </c>
      <c r="U26" s="181">
        <v>2100000</v>
      </c>
      <c r="V26" s="164"/>
    </row>
    <row r="27" spans="1:22" ht="15.75">
      <c r="A27" s="167"/>
      <c r="B27" s="167"/>
      <c r="C27" s="167"/>
      <c r="E27" s="167"/>
      <c r="F27" s="167"/>
      <c r="G27" s="167"/>
      <c r="H27" s="167"/>
      <c r="I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4"/>
    </row>
    <row r="28" spans="1:22" ht="15.75">
      <c r="A28" s="176" t="s">
        <v>5</v>
      </c>
      <c r="B28" s="176"/>
      <c r="C28" s="43"/>
      <c r="D28" s="192"/>
      <c r="E28" s="43"/>
      <c r="F28" s="43"/>
      <c r="G28" s="43"/>
      <c r="H28" s="43"/>
      <c r="I28" s="43"/>
      <c r="J28" s="192"/>
      <c r="V28" s="8"/>
    </row>
    <row r="29" spans="1:22" ht="15.75">
      <c r="A29" s="43" t="s">
        <v>138</v>
      </c>
      <c r="B29" s="43"/>
      <c r="C29" s="43"/>
      <c r="D29" s="192"/>
      <c r="E29" s="43"/>
      <c r="F29" s="43"/>
      <c r="G29" s="43"/>
      <c r="H29" s="43"/>
      <c r="I29" s="43"/>
      <c r="J29" s="192"/>
      <c r="V29" s="8"/>
    </row>
    <row r="30" spans="1:22" ht="15.75">
      <c r="A30" s="43"/>
      <c r="B30" s="43"/>
      <c r="C30" s="43"/>
      <c r="D30" s="192"/>
      <c r="E30" s="43"/>
      <c r="F30" s="43"/>
      <c r="G30" s="43"/>
      <c r="H30" s="43"/>
      <c r="I30" s="43"/>
      <c r="J30" s="192"/>
      <c r="V30" s="8"/>
    </row>
    <row r="31" spans="1:22" ht="20.25">
      <c r="A31" s="56"/>
      <c r="B31" s="56"/>
      <c r="C31" s="56"/>
      <c r="D31" s="193"/>
      <c r="E31" s="56"/>
      <c r="F31" s="56"/>
      <c r="L31" s="5"/>
      <c r="O31" s="8" t="s">
        <v>413</v>
      </c>
      <c r="P31" s="8"/>
      <c r="Q31" s="159" t="s">
        <v>711</v>
      </c>
      <c r="R31" s="164"/>
      <c r="S31" s="8"/>
      <c r="V31" s="8"/>
    </row>
    <row r="32" spans="1:22" ht="15.75">
      <c r="A32" s="8"/>
      <c r="B32" s="8"/>
      <c r="C32" s="8"/>
      <c r="D32" s="164"/>
      <c r="E32" s="8"/>
      <c r="F32" s="8"/>
      <c r="G32" s="8"/>
      <c r="H32" s="8"/>
      <c r="I32" s="8"/>
      <c r="J32" s="164"/>
      <c r="V32" s="8"/>
    </row>
  </sheetData>
  <mergeCells count="16">
    <mergeCell ref="L9:L10"/>
    <mergeCell ref="M9:M10"/>
    <mergeCell ref="N9:U9"/>
    <mergeCell ref="A11:A12"/>
    <mergeCell ref="J9:J10"/>
    <mergeCell ref="A7:K7"/>
    <mergeCell ref="A9:A10"/>
    <mergeCell ref="B9:B10"/>
    <mergeCell ref="C9:C10"/>
    <mergeCell ref="F9:F10"/>
    <mergeCell ref="G9:G10"/>
    <mergeCell ref="I9:I10"/>
    <mergeCell ref="D9:D10"/>
    <mergeCell ref="E9:E10"/>
    <mergeCell ref="H9:H10"/>
    <mergeCell ref="K9:K10"/>
  </mergeCells>
  <pageMargins left="0.25" right="0.25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2"/>
  <sheetViews>
    <sheetView topLeftCell="A9" zoomScale="55" zoomScaleNormal="55" zoomScalePageLayoutView="55" workbookViewId="0">
      <selection activeCell="C2" sqref="C2:H61"/>
    </sheetView>
  </sheetViews>
  <sheetFormatPr defaultRowHeight="15.75"/>
  <cols>
    <col min="1" max="2" width="9.140625" style="2"/>
    <col min="3" max="3" width="21.7109375" style="2" customWidth="1"/>
    <col min="4" max="4" width="28.7109375" style="23" customWidth="1"/>
    <col min="5" max="5" width="48.5703125" style="2" customWidth="1"/>
    <col min="6" max="6" width="30.42578125" style="2" customWidth="1"/>
    <col min="7" max="7" width="31.140625" style="2" customWidth="1"/>
    <col min="8" max="8" width="33.42578125" style="2" customWidth="1"/>
    <col min="9" max="10" width="9.140625" style="2"/>
    <col min="11" max="11" width="10.7109375" style="2" bestFit="1" customWidth="1"/>
    <col min="12" max="22" width="9.140625" style="2"/>
    <col min="23" max="23" width="16.5703125" style="2" customWidth="1"/>
    <col min="24" max="30" width="9.140625" style="2"/>
    <col min="31" max="31" width="20.5703125" style="2" customWidth="1"/>
    <col min="32" max="16384" width="9.140625" style="2"/>
  </cols>
  <sheetData>
    <row r="1" spans="2:23" ht="23.25">
      <c r="C1" s="340"/>
      <c r="D1" s="361"/>
      <c r="E1" s="340"/>
      <c r="F1" s="340"/>
      <c r="G1" s="340"/>
      <c r="H1" s="340"/>
    </row>
    <row r="2" spans="2:23" ht="23.25">
      <c r="C2" s="340"/>
      <c r="D2" s="361"/>
      <c r="E2" s="340"/>
      <c r="F2" s="340"/>
      <c r="G2" s="340"/>
      <c r="H2" s="340"/>
    </row>
    <row r="3" spans="2:23" ht="23.25">
      <c r="B3" s="45"/>
      <c r="C3" s="340"/>
      <c r="D3" s="361"/>
      <c r="E3" s="340"/>
      <c r="F3" s="340"/>
      <c r="G3" s="340"/>
      <c r="H3" s="340"/>
    </row>
    <row r="4" spans="2:23" ht="23.25">
      <c r="B4" s="45"/>
      <c r="C4" s="340"/>
      <c r="D4" s="361"/>
      <c r="E4" s="340"/>
      <c r="F4" s="340"/>
      <c r="G4" s="340"/>
      <c r="H4" s="340"/>
    </row>
    <row r="5" spans="2:23" ht="23.25">
      <c r="B5" s="45"/>
      <c r="C5" s="340"/>
      <c r="D5" s="361"/>
      <c r="E5" s="340"/>
      <c r="F5" s="340"/>
      <c r="G5" s="340"/>
      <c r="H5" s="340"/>
    </row>
    <row r="6" spans="2:23" ht="23.25">
      <c r="B6" s="45"/>
      <c r="C6" s="363" t="s">
        <v>832</v>
      </c>
      <c r="D6" s="364" t="s">
        <v>724</v>
      </c>
      <c r="E6" s="265"/>
      <c r="F6" s="265"/>
      <c r="G6" s="265"/>
      <c r="H6" s="265"/>
    </row>
    <row r="7" spans="2:23" ht="23.25">
      <c r="B7" s="45"/>
      <c r="C7" s="363" t="s">
        <v>136</v>
      </c>
      <c r="D7" s="364" t="s">
        <v>723</v>
      </c>
      <c r="E7" s="265"/>
      <c r="F7" s="623" t="s">
        <v>428</v>
      </c>
      <c r="G7" s="265"/>
      <c r="H7" s="623"/>
    </row>
    <row r="8" spans="2:23" ht="23.25">
      <c r="B8" s="45"/>
      <c r="C8" s="363"/>
      <c r="D8" s="364"/>
      <c r="E8" s="265"/>
      <c r="F8" s="265"/>
      <c r="G8" s="265"/>
      <c r="H8" s="265"/>
    </row>
    <row r="9" spans="2:23" ht="23.25">
      <c r="B9" s="45"/>
      <c r="C9" s="340"/>
      <c r="D9" s="361"/>
      <c r="E9" s="340"/>
      <c r="F9" s="340"/>
      <c r="G9" s="340"/>
      <c r="H9" s="340"/>
    </row>
    <row r="10" spans="2:23" ht="22.5">
      <c r="B10" s="45"/>
      <c r="C10" s="798" t="s">
        <v>99</v>
      </c>
      <c r="D10" s="798"/>
      <c r="E10" s="798"/>
      <c r="F10" s="798"/>
      <c r="G10" s="798"/>
      <c r="H10" s="798"/>
      <c r="I10" s="1"/>
      <c r="J10" s="1"/>
      <c r="K10" s="1"/>
      <c r="L10" s="1"/>
    </row>
    <row r="11" spans="2:23" ht="23.25">
      <c r="B11" s="45"/>
      <c r="C11" s="340"/>
      <c r="D11" s="361"/>
      <c r="E11" s="340"/>
      <c r="F11" s="340"/>
      <c r="G11" s="340"/>
      <c r="H11" s="340"/>
      <c r="W11" s="3"/>
    </row>
    <row r="12" spans="2:23" ht="23.25">
      <c r="B12" s="45"/>
      <c r="C12" s="340"/>
      <c r="D12" s="361"/>
      <c r="E12" s="340"/>
      <c r="F12" s="340"/>
      <c r="G12" s="340"/>
      <c r="H12" s="340"/>
      <c r="W12" s="3"/>
    </row>
    <row r="13" spans="2:23" ht="22.5">
      <c r="B13" s="45"/>
      <c r="C13" s="363"/>
      <c r="D13" s="364"/>
      <c r="E13" s="363"/>
      <c r="F13" s="363"/>
      <c r="G13" s="363"/>
      <c r="H13" s="363"/>
      <c r="I13" s="1"/>
      <c r="J13" s="1"/>
      <c r="K13" s="1"/>
      <c r="L13" s="1"/>
      <c r="W13" s="471"/>
    </row>
    <row r="14" spans="2:23" ht="23.25">
      <c r="B14" s="45"/>
      <c r="C14" s="340"/>
      <c r="D14" s="361"/>
      <c r="E14" s="340"/>
      <c r="F14" s="340"/>
      <c r="G14" s="340"/>
      <c r="H14" s="340"/>
      <c r="W14" s="471">
        <v>9436</v>
      </c>
    </row>
    <row r="15" spans="2:23" s="27" customFormat="1" ht="75.75" customHeight="1">
      <c r="B15" s="45"/>
      <c r="C15" s="354" t="s">
        <v>100</v>
      </c>
      <c r="D15" s="355" t="s">
        <v>94</v>
      </c>
      <c r="E15" s="354" t="s">
        <v>101</v>
      </c>
      <c r="F15" s="354" t="s">
        <v>102</v>
      </c>
      <c r="G15" s="354" t="s">
        <v>103</v>
      </c>
      <c r="H15" s="354" t="s">
        <v>104</v>
      </c>
      <c r="I15" s="37"/>
      <c r="J15" s="37"/>
      <c r="K15" s="37"/>
      <c r="L15" s="37"/>
      <c r="W15" s="359">
        <v>97563</v>
      </c>
    </row>
    <row r="16" spans="2:23" s="27" customFormat="1" ht="26.25" customHeight="1">
      <c r="B16" s="45"/>
      <c r="C16" s="354">
        <v>1</v>
      </c>
      <c r="D16" s="355">
        <v>2</v>
      </c>
      <c r="E16" s="354">
        <v>3</v>
      </c>
      <c r="F16" s="354">
        <v>4</v>
      </c>
      <c r="G16" s="354">
        <v>5</v>
      </c>
      <c r="H16" s="354">
        <v>6</v>
      </c>
      <c r="I16" s="37"/>
      <c r="J16" s="37"/>
      <c r="K16" s="37"/>
      <c r="L16" s="37"/>
      <c r="W16" s="359">
        <v>2577630</v>
      </c>
    </row>
    <row r="17" spans="2:23" s="27" customFormat="1" ht="30" customHeight="1">
      <c r="B17" s="45"/>
      <c r="C17" s="799" t="s">
        <v>1183</v>
      </c>
      <c r="D17" s="356" t="s">
        <v>290</v>
      </c>
      <c r="E17" s="357" t="s">
        <v>712</v>
      </c>
      <c r="F17" s="555" t="s">
        <v>923</v>
      </c>
      <c r="G17" s="358" t="s">
        <v>710</v>
      </c>
      <c r="H17" s="359">
        <v>19897</v>
      </c>
      <c r="W17" s="359">
        <v>8658</v>
      </c>
    </row>
    <row r="18" spans="2:23" s="27" customFormat="1" ht="30" customHeight="1">
      <c r="B18" s="45"/>
      <c r="C18" s="799"/>
      <c r="D18" s="356" t="s">
        <v>290</v>
      </c>
      <c r="E18" s="340"/>
      <c r="F18" s="555" t="s">
        <v>713</v>
      </c>
      <c r="G18" s="358" t="s">
        <v>710</v>
      </c>
      <c r="H18" s="359">
        <v>147915</v>
      </c>
      <c r="W18" s="359">
        <v>40000</v>
      </c>
    </row>
    <row r="19" spans="2:23" s="27" customFormat="1" ht="30" customHeight="1">
      <c r="B19" s="45"/>
      <c r="C19" s="799"/>
      <c r="D19" s="356"/>
      <c r="E19" s="357"/>
      <c r="F19" s="555" t="s">
        <v>910</v>
      </c>
      <c r="G19" s="358" t="s">
        <v>710</v>
      </c>
      <c r="H19" s="359">
        <v>1309587</v>
      </c>
      <c r="W19" s="359">
        <v>38500</v>
      </c>
    </row>
    <row r="20" spans="2:23" s="27" customFormat="1" ht="30" customHeight="1">
      <c r="B20" s="45"/>
      <c r="C20" s="799"/>
      <c r="D20" s="356"/>
      <c r="E20" s="357"/>
      <c r="F20" s="555" t="s">
        <v>911</v>
      </c>
      <c r="G20" s="358" t="s">
        <v>710</v>
      </c>
      <c r="H20" s="359">
        <v>28519</v>
      </c>
      <c r="W20" s="453">
        <f>SUM(W13:W19)</f>
        <v>2771787</v>
      </c>
    </row>
    <row r="21" spans="2:23" s="27" customFormat="1" ht="30" customHeight="1">
      <c r="B21" s="45"/>
      <c r="C21" s="799"/>
      <c r="D21" s="356"/>
      <c r="E21" s="357"/>
      <c r="F21" s="555" t="s">
        <v>909</v>
      </c>
      <c r="G21" s="358" t="s">
        <v>710</v>
      </c>
      <c r="H21" s="359">
        <v>40000</v>
      </c>
    </row>
    <row r="22" spans="2:23" s="27" customFormat="1" ht="30" customHeight="1">
      <c r="B22" s="45"/>
      <c r="C22" s="799"/>
      <c r="D22" s="356"/>
      <c r="E22" s="357" t="s">
        <v>714</v>
      </c>
      <c r="F22" s="555"/>
      <c r="G22" s="358"/>
      <c r="H22" s="359">
        <v>0</v>
      </c>
    </row>
    <row r="23" spans="2:23" s="27" customFormat="1" ht="30" customHeight="1">
      <c r="B23" s="45"/>
      <c r="C23" s="799"/>
      <c r="D23" s="577" t="s">
        <v>757</v>
      </c>
      <c r="E23" s="357"/>
      <c r="F23" s="555"/>
      <c r="G23" s="358"/>
      <c r="H23" s="503">
        <v>1545918</v>
      </c>
    </row>
    <row r="24" spans="2:23" s="27" customFormat="1" ht="30" customHeight="1">
      <c r="B24" s="45"/>
      <c r="C24" s="800" t="s">
        <v>1032</v>
      </c>
      <c r="D24" s="356" t="s">
        <v>290</v>
      </c>
      <c r="E24" s="357" t="s">
        <v>712</v>
      </c>
      <c r="F24" s="555" t="s">
        <v>923</v>
      </c>
      <c r="G24" s="358" t="s">
        <v>710</v>
      </c>
      <c r="H24" s="359">
        <v>9436</v>
      </c>
    </row>
    <row r="25" spans="2:23" s="27" customFormat="1" ht="30" customHeight="1">
      <c r="B25" s="45"/>
      <c r="C25" s="800"/>
      <c r="D25" s="356" t="s">
        <v>290</v>
      </c>
      <c r="E25" s="357"/>
      <c r="F25" s="555" t="s">
        <v>713</v>
      </c>
      <c r="G25" s="358" t="s">
        <v>710</v>
      </c>
      <c r="H25" s="359">
        <v>97563</v>
      </c>
    </row>
    <row r="26" spans="2:23" s="27" customFormat="1" ht="30" customHeight="1">
      <c r="B26" s="45"/>
      <c r="C26" s="800"/>
      <c r="D26" s="356"/>
      <c r="E26" s="357"/>
      <c r="F26" s="555" t="s">
        <v>910</v>
      </c>
      <c r="G26" s="358" t="s">
        <v>710</v>
      </c>
      <c r="H26" s="359">
        <v>2577620</v>
      </c>
    </row>
    <row r="27" spans="2:23" s="27" customFormat="1" ht="30" customHeight="1">
      <c r="B27" s="45"/>
      <c r="C27" s="800"/>
      <c r="D27" s="356"/>
      <c r="E27" s="357"/>
      <c r="F27" s="555" t="s">
        <v>911</v>
      </c>
      <c r="G27" s="358" t="s">
        <v>710</v>
      </c>
      <c r="H27" s="359">
        <v>8658</v>
      </c>
    </row>
    <row r="28" spans="2:23" s="27" customFormat="1" ht="30" customHeight="1">
      <c r="B28" s="45"/>
      <c r="C28" s="800"/>
      <c r="D28" s="356"/>
      <c r="E28" s="357"/>
      <c r="F28" s="555" t="s">
        <v>909</v>
      </c>
      <c r="G28" s="358" t="s">
        <v>710</v>
      </c>
      <c r="H28" s="359">
        <v>40000</v>
      </c>
    </row>
    <row r="29" spans="2:23" s="27" customFormat="1" ht="30" customHeight="1">
      <c r="B29" s="45"/>
      <c r="C29" s="800"/>
      <c r="D29" s="356" t="s">
        <v>290</v>
      </c>
      <c r="E29" s="357" t="s">
        <v>714</v>
      </c>
      <c r="F29" s="555"/>
      <c r="G29" s="358"/>
      <c r="H29" s="359">
        <v>38500</v>
      </c>
    </row>
    <row r="30" spans="2:23" s="27" customFormat="1" ht="50.25" customHeight="1">
      <c r="B30" s="45"/>
      <c r="C30" s="800"/>
      <c r="D30" s="577" t="s">
        <v>757</v>
      </c>
      <c r="E30" s="357"/>
      <c r="F30" s="555"/>
      <c r="G30" s="358"/>
      <c r="H30" s="503">
        <f>SUM(H24:H29)</f>
        <v>2771777</v>
      </c>
    </row>
    <row r="31" spans="2:23" s="27" customFormat="1" ht="30" customHeight="1">
      <c r="B31" s="45"/>
      <c r="C31" s="800" t="s">
        <v>1033</v>
      </c>
      <c r="D31" s="356" t="s">
        <v>290</v>
      </c>
      <c r="E31" s="357" t="s">
        <v>712</v>
      </c>
      <c r="F31" s="555" t="s">
        <v>923</v>
      </c>
      <c r="G31" s="504" t="s">
        <v>710</v>
      </c>
      <c r="H31" s="491">
        <v>9437</v>
      </c>
    </row>
    <row r="32" spans="2:23" s="27" customFormat="1" ht="30" customHeight="1">
      <c r="B32" s="45"/>
      <c r="C32" s="800"/>
      <c r="D32" s="356" t="s">
        <v>290</v>
      </c>
      <c r="E32" s="340"/>
      <c r="F32" s="555" t="s">
        <v>713</v>
      </c>
      <c r="G32" s="490"/>
      <c r="H32" s="359">
        <v>169438</v>
      </c>
    </row>
    <row r="33" spans="2:18" s="27" customFormat="1" ht="30" customHeight="1">
      <c r="B33" s="45"/>
      <c r="C33" s="800"/>
      <c r="D33" s="356"/>
      <c r="E33" s="357"/>
      <c r="F33" s="555" t="s">
        <v>911</v>
      </c>
      <c r="G33" s="492"/>
      <c r="H33" s="491">
        <v>3230</v>
      </c>
    </row>
    <row r="34" spans="2:18" s="27" customFormat="1" ht="30" customHeight="1">
      <c r="B34" s="45"/>
      <c r="C34" s="800"/>
      <c r="D34" s="356"/>
      <c r="E34" s="357"/>
      <c r="F34" s="555" t="s">
        <v>910</v>
      </c>
      <c r="G34" s="358"/>
      <c r="H34" s="359">
        <v>1691721</v>
      </c>
    </row>
    <row r="35" spans="2:18" s="27" customFormat="1" ht="30" customHeight="1">
      <c r="B35" s="45"/>
      <c r="C35" s="800"/>
      <c r="D35" s="356"/>
      <c r="E35" s="357"/>
      <c r="F35" s="555" t="s">
        <v>909</v>
      </c>
      <c r="G35" s="358"/>
      <c r="H35" s="359">
        <v>40000</v>
      </c>
    </row>
    <row r="36" spans="2:18" s="27" customFormat="1" ht="30" customHeight="1">
      <c r="B36" s="45"/>
      <c r="C36" s="800"/>
      <c r="D36" s="356"/>
      <c r="E36" s="357"/>
      <c r="F36" s="555" t="s">
        <v>1193</v>
      </c>
      <c r="G36" s="358"/>
      <c r="H36" s="359">
        <v>35780</v>
      </c>
    </row>
    <row r="37" spans="2:18" s="27" customFormat="1" ht="30" customHeight="1">
      <c r="B37" s="45"/>
      <c r="C37" s="800"/>
      <c r="D37" s="356"/>
      <c r="E37" s="357" t="s">
        <v>714</v>
      </c>
      <c r="F37" s="555"/>
      <c r="G37" s="358"/>
      <c r="H37" s="359">
        <v>15000</v>
      </c>
    </row>
    <row r="38" spans="2:18" s="27" customFormat="1" ht="50.25" customHeight="1">
      <c r="B38" s="45"/>
      <c r="C38" s="800"/>
      <c r="D38" s="577" t="s">
        <v>757</v>
      </c>
      <c r="E38" s="357"/>
      <c r="F38" s="480"/>
      <c r="G38" s="358"/>
      <c r="H38" s="503">
        <f>SUM(H31:H37)</f>
        <v>1964606</v>
      </c>
    </row>
    <row r="39" spans="2:18" s="27" customFormat="1" ht="30" customHeight="1">
      <c r="B39" s="45"/>
      <c r="C39" s="800" t="s">
        <v>1034</v>
      </c>
      <c r="D39" s="356" t="s">
        <v>290</v>
      </c>
      <c r="E39" s="357" t="s">
        <v>712</v>
      </c>
      <c r="F39" s="555" t="s">
        <v>923</v>
      </c>
      <c r="G39" s="358" t="s">
        <v>710</v>
      </c>
      <c r="H39" s="359">
        <v>9436</v>
      </c>
    </row>
    <row r="40" spans="2:18" s="27" customFormat="1" ht="30" customHeight="1">
      <c r="B40" s="45"/>
      <c r="C40" s="800"/>
      <c r="D40" s="356" t="s">
        <v>290</v>
      </c>
      <c r="E40" s="357"/>
      <c r="F40" s="555" t="s">
        <v>713</v>
      </c>
      <c r="G40" s="357"/>
      <c r="H40" s="359">
        <v>12789</v>
      </c>
    </row>
    <row r="41" spans="2:18" s="27" customFormat="1" ht="30" customHeight="1">
      <c r="B41" s="45"/>
      <c r="C41" s="800"/>
      <c r="D41" s="356" t="s">
        <v>290</v>
      </c>
      <c r="E41" s="357"/>
      <c r="F41" s="555" t="s">
        <v>910</v>
      </c>
      <c r="G41" s="357"/>
      <c r="H41" s="359">
        <v>1944889</v>
      </c>
      <c r="Q41" s="340"/>
      <c r="R41" s="340"/>
    </row>
    <row r="42" spans="2:18" s="27" customFormat="1" ht="30" customHeight="1">
      <c r="B42" s="45"/>
      <c r="C42" s="800"/>
      <c r="D42" s="356"/>
      <c r="E42" s="357"/>
      <c r="F42" s="555" t="s">
        <v>911</v>
      </c>
      <c r="G42" s="357"/>
      <c r="H42" s="359">
        <v>3012</v>
      </c>
    </row>
    <row r="43" spans="2:18" s="27" customFormat="1" ht="30" customHeight="1">
      <c r="B43" s="45"/>
      <c r="C43" s="800"/>
      <c r="D43" s="356"/>
      <c r="E43" s="357"/>
      <c r="F43" s="555" t="s">
        <v>909</v>
      </c>
      <c r="G43" s="357"/>
      <c r="H43" s="359">
        <v>40000</v>
      </c>
    </row>
    <row r="44" spans="2:18" s="27" customFormat="1" ht="30" customHeight="1">
      <c r="B44" s="45"/>
      <c r="C44" s="800"/>
      <c r="D44" s="356"/>
      <c r="E44" s="340"/>
      <c r="F44" s="555" t="s">
        <v>1193</v>
      </c>
      <c r="G44" s="357"/>
      <c r="H44" s="359">
        <v>35780</v>
      </c>
    </row>
    <row r="45" spans="2:18" s="27" customFormat="1" ht="30" customHeight="1">
      <c r="B45" s="45"/>
      <c r="C45" s="800"/>
      <c r="D45" s="356"/>
      <c r="E45" s="357" t="s">
        <v>714</v>
      </c>
      <c r="F45" s="555"/>
      <c r="G45" s="357"/>
      <c r="H45" s="359">
        <v>20000</v>
      </c>
    </row>
    <row r="46" spans="2:18" s="27" customFormat="1" ht="51.75" customHeight="1">
      <c r="B46" s="45"/>
      <c r="C46" s="800"/>
      <c r="D46" s="578" t="s">
        <v>757</v>
      </c>
      <c r="E46" s="357"/>
      <c r="F46" s="357"/>
      <c r="G46" s="357"/>
      <c r="H46" s="503">
        <f>SUM(H39:H45)</f>
        <v>2065906</v>
      </c>
    </row>
    <row r="47" spans="2:18" s="27" customFormat="1" ht="30" customHeight="1">
      <c r="B47" s="45"/>
      <c r="C47" s="796" t="s">
        <v>1035</v>
      </c>
      <c r="D47" s="356" t="s">
        <v>290</v>
      </c>
      <c r="E47" s="357" t="s">
        <v>712</v>
      </c>
      <c r="F47" s="555" t="s">
        <v>909</v>
      </c>
      <c r="G47" s="357"/>
      <c r="H47" s="359">
        <v>40000</v>
      </c>
    </row>
    <row r="48" spans="2:18" s="27" customFormat="1" ht="30" customHeight="1">
      <c r="B48" s="45"/>
      <c r="C48" s="797"/>
      <c r="D48" s="356" t="s">
        <v>290</v>
      </c>
      <c r="E48" s="357"/>
      <c r="F48" s="555" t="s">
        <v>910</v>
      </c>
      <c r="G48" s="358" t="s">
        <v>710</v>
      </c>
      <c r="H48" s="359">
        <v>830702</v>
      </c>
    </row>
    <row r="49" spans="1:31" s="27" customFormat="1" ht="30" customHeight="1">
      <c r="B49" s="45"/>
      <c r="C49" s="797"/>
      <c r="D49" s="356" t="s">
        <v>290</v>
      </c>
      <c r="E49" s="357"/>
      <c r="F49" s="555" t="s">
        <v>911</v>
      </c>
      <c r="G49" s="358"/>
      <c r="H49" s="359">
        <v>46315</v>
      </c>
    </row>
    <row r="50" spans="1:31" s="27" customFormat="1" ht="45.75" customHeight="1">
      <c r="B50" s="45"/>
      <c r="C50" s="797"/>
      <c r="D50" s="510"/>
      <c r="E50" s="511"/>
      <c r="F50" s="506" t="s">
        <v>923</v>
      </c>
      <c r="G50" s="511"/>
      <c r="H50" s="512">
        <v>619900</v>
      </c>
    </row>
    <row r="51" spans="1:31" s="513" customFormat="1" ht="30" customHeight="1">
      <c r="A51" s="28"/>
      <c r="B51" s="51"/>
      <c r="C51" s="572"/>
      <c r="D51" s="518"/>
      <c r="E51" s="511"/>
      <c r="F51" s="506" t="s">
        <v>713</v>
      </c>
      <c r="G51" s="511"/>
      <c r="H51" s="512">
        <v>59754462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359"/>
    </row>
    <row r="52" spans="1:31" s="513" customFormat="1" ht="30" customHeight="1">
      <c r="A52" s="28"/>
      <c r="B52" s="51"/>
      <c r="C52" s="629"/>
      <c r="D52" s="518"/>
      <c r="E52" s="511"/>
      <c r="F52" s="628"/>
      <c r="G52" s="511"/>
      <c r="H52" s="512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359"/>
    </row>
    <row r="53" spans="1:31" s="513" customFormat="1" ht="30" customHeight="1">
      <c r="A53" s="28"/>
      <c r="B53" s="51"/>
      <c r="C53" s="625"/>
      <c r="D53" s="518"/>
      <c r="E53" s="511"/>
      <c r="F53" s="626" t="s">
        <v>1193</v>
      </c>
      <c r="G53" s="511"/>
      <c r="H53" s="512">
        <v>34930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359"/>
    </row>
    <row r="54" spans="1:31" s="513" customFormat="1" ht="30" customHeight="1">
      <c r="A54" s="28"/>
      <c r="B54" s="51"/>
      <c r="C54" s="572"/>
      <c r="D54" s="518"/>
      <c r="E54" s="357" t="s">
        <v>714</v>
      </c>
      <c r="F54" s="357"/>
      <c r="G54" s="511"/>
      <c r="H54" s="512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512"/>
    </row>
    <row r="55" spans="1:31" s="513" customFormat="1" ht="45">
      <c r="A55" s="28"/>
      <c r="B55" s="521"/>
      <c r="C55" s="357"/>
      <c r="D55" s="355" t="s">
        <v>757</v>
      </c>
      <c r="E55" s="357"/>
      <c r="F55" s="555"/>
      <c r="G55" s="357"/>
      <c r="H55" s="359">
        <f>SUM(H47:H54)</f>
        <v>61326309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512"/>
    </row>
    <row r="56" spans="1:31" s="50" customFormat="1" ht="19.5" customHeight="1">
      <c r="A56" s="51"/>
      <c r="B56" s="51"/>
      <c r="C56" s="360"/>
      <c r="D56" s="360"/>
      <c r="E56" s="360"/>
      <c r="F56" s="360"/>
      <c r="G56" s="517"/>
      <c r="H56" s="517"/>
      <c r="I56" s="515"/>
      <c r="J56" s="519"/>
      <c r="K56" s="520"/>
      <c r="L56" s="516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2"/>
    </row>
    <row r="57" spans="1:31" ht="23.25">
      <c r="B57" s="45"/>
      <c r="C57" s="360"/>
      <c r="D57" s="514"/>
      <c r="E57" s="360"/>
      <c r="F57" s="362"/>
      <c r="G57" s="360"/>
      <c r="H57" s="51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AE57" s="512">
        <v>34930</v>
      </c>
    </row>
    <row r="58" spans="1:31" ht="23.25">
      <c r="B58" s="45"/>
      <c r="C58" s="360"/>
      <c r="D58" s="514"/>
      <c r="E58" s="360"/>
      <c r="F58" s="340" t="s">
        <v>897</v>
      </c>
      <c r="G58" s="360" t="s">
        <v>479</v>
      </c>
      <c r="H58" s="51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AE58" s="452">
        <f>SUM(AE51:AE57)</f>
        <v>34930</v>
      </c>
    </row>
    <row r="59" spans="1:31" ht="23.25">
      <c r="B59" s="45"/>
      <c r="C59" s="340"/>
      <c r="D59" s="361"/>
      <c r="E59" s="340"/>
      <c r="F59" s="340"/>
      <c r="G59" s="340"/>
      <c r="H59" s="340"/>
    </row>
    <row r="60" spans="1:31" ht="23.25">
      <c r="B60" s="45"/>
      <c r="C60" s="340"/>
      <c r="D60" s="361"/>
      <c r="E60" s="340"/>
      <c r="F60" s="340"/>
      <c r="G60" s="340"/>
      <c r="H60" s="340"/>
    </row>
    <row r="61" spans="1:31" ht="20.25">
      <c r="B61" s="45"/>
      <c r="C61" s="45"/>
      <c r="D61" s="46"/>
      <c r="E61" s="45"/>
      <c r="F61" s="45"/>
      <c r="G61" s="45"/>
      <c r="H61" s="45"/>
    </row>
    <row r="62" spans="1:31" ht="20.25">
      <c r="C62" s="45"/>
      <c r="D62" s="46"/>
      <c r="E62" s="45"/>
      <c r="F62" s="45"/>
      <c r="G62" s="45"/>
      <c r="H62" s="45"/>
    </row>
  </sheetData>
  <mergeCells count="6">
    <mergeCell ref="C47:C50"/>
    <mergeCell ref="C10:H10"/>
    <mergeCell ref="C17:C23"/>
    <mergeCell ref="C24:C30"/>
    <mergeCell ref="C31:C38"/>
    <mergeCell ref="C39:C46"/>
  </mergeCells>
  <pageMargins left="0.7" right="0.7" top="0.75" bottom="0.75" header="0.3" footer="0.3"/>
  <pageSetup scale="3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83"/>
  <sheetViews>
    <sheetView topLeftCell="B45" zoomScale="70" zoomScaleNormal="70" workbookViewId="0">
      <selection activeCell="B1" sqref="B1:M82"/>
    </sheetView>
  </sheetViews>
  <sheetFormatPr defaultRowHeight="15.75"/>
  <cols>
    <col min="1" max="1" width="6.140625" style="8" customWidth="1"/>
    <col min="2" max="2" width="8" style="8" customWidth="1"/>
    <col min="3" max="3" width="48.5703125" style="8" customWidth="1"/>
    <col min="4" max="4" width="15.7109375" style="8" customWidth="1"/>
    <col min="5" max="5" width="14.140625" style="8" customWidth="1"/>
    <col min="6" max="6" width="14.28515625" style="8" customWidth="1"/>
    <col min="7" max="7" width="18.42578125" style="8" customWidth="1"/>
    <col min="8" max="8" width="14.85546875" style="8" customWidth="1"/>
    <col min="9" max="9" width="17.28515625" style="8" customWidth="1"/>
    <col min="10" max="10" width="15" style="8" customWidth="1"/>
    <col min="11" max="11" width="17.5703125" style="8" customWidth="1"/>
    <col min="12" max="12" width="12.42578125" style="8" customWidth="1"/>
    <col min="13" max="13" width="14.5703125" style="8" customWidth="1"/>
    <col min="14" max="16384" width="9.140625" style="8"/>
  </cols>
  <sheetData>
    <row r="2" spans="1:13" ht="20.25">
      <c r="B2" s="45"/>
      <c r="C2" s="46"/>
      <c r="D2" s="45"/>
    </row>
    <row r="3" spans="1:13" ht="20.25">
      <c r="B3" s="47"/>
      <c r="C3" s="45"/>
      <c r="D3" s="46"/>
      <c r="E3" s="45"/>
    </row>
    <row r="4" spans="1:13" ht="23.25">
      <c r="A4" s="164"/>
      <c r="B4" s="47"/>
      <c r="C4" s="340" t="s">
        <v>832</v>
      </c>
      <c r="D4" s="361" t="s">
        <v>724</v>
      </c>
      <c r="E4" s="265"/>
      <c r="F4" s="164"/>
      <c r="G4" s="164"/>
      <c r="H4" s="164"/>
      <c r="I4" s="164"/>
      <c r="J4" s="164"/>
      <c r="K4" s="164"/>
      <c r="L4" s="164"/>
      <c r="M4" s="164"/>
    </row>
    <row r="5" spans="1:13" ht="23.25">
      <c r="A5" s="164"/>
      <c r="B5" s="165"/>
      <c r="C5" s="340" t="s">
        <v>833</v>
      </c>
      <c r="D5" s="46" t="s">
        <v>723</v>
      </c>
      <c r="E5" s="265"/>
      <c r="F5" s="166"/>
      <c r="G5" s="166"/>
      <c r="H5" s="165"/>
      <c r="I5" s="165"/>
      <c r="J5" s="165"/>
      <c r="K5" s="165"/>
      <c r="L5" s="165"/>
      <c r="M5" s="164"/>
    </row>
    <row r="6" spans="1:13">
      <c r="A6" s="164"/>
      <c r="B6" s="165"/>
      <c r="C6" s="2"/>
      <c r="D6" s="23"/>
      <c r="E6" s="12"/>
      <c r="F6" s="166"/>
      <c r="G6" s="166"/>
      <c r="H6" s="165"/>
      <c r="I6" s="165"/>
      <c r="J6" s="165"/>
      <c r="K6" s="165"/>
      <c r="L6" s="165"/>
      <c r="M6" s="164"/>
    </row>
    <row r="7" spans="1:13" ht="20.25">
      <c r="A7" s="164"/>
      <c r="B7" s="165"/>
      <c r="C7" s="47"/>
      <c r="D7" s="48"/>
      <c r="E7" s="12"/>
      <c r="F7" s="70" t="s">
        <v>427</v>
      </c>
      <c r="G7" s="166"/>
      <c r="H7" s="165"/>
      <c r="I7" s="165"/>
      <c r="J7" s="165"/>
      <c r="K7" s="165"/>
      <c r="L7" s="165"/>
      <c r="M7" s="164"/>
    </row>
    <row r="8" spans="1:13" ht="20.25">
      <c r="A8" s="164"/>
      <c r="B8" s="165"/>
      <c r="C8" s="47"/>
      <c r="D8" s="48"/>
      <c r="E8" s="49"/>
      <c r="F8" s="166"/>
      <c r="G8" s="166"/>
      <c r="H8" s="165"/>
      <c r="I8" s="165"/>
      <c r="J8" s="165"/>
      <c r="K8" s="165"/>
      <c r="L8" s="165"/>
      <c r="M8" s="164"/>
    </row>
    <row r="9" spans="1:13" ht="18.75">
      <c r="A9" s="164"/>
      <c r="B9" s="170"/>
      <c r="C9" s="170"/>
      <c r="D9" s="805" t="s">
        <v>432</v>
      </c>
      <c r="E9" s="805"/>
      <c r="F9" s="805"/>
      <c r="G9" s="805"/>
      <c r="H9" s="170"/>
      <c r="I9" s="170"/>
      <c r="J9" s="170"/>
      <c r="K9" s="170"/>
      <c r="L9" s="170"/>
      <c r="M9" s="164"/>
    </row>
    <row r="10" spans="1:13" ht="18.75">
      <c r="A10" s="164"/>
      <c r="B10" s="170"/>
      <c r="C10" s="170"/>
      <c r="D10" s="378"/>
      <c r="E10" s="378"/>
      <c r="F10" s="378"/>
      <c r="G10" s="378"/>
      <c r="H10" s="378" t="s">
        <v>758</v>
      </c>
      <c r="I10" s="170"/>
      <c r="J10" s="170"/>
      <c r="K10" s="170"/>
      <c r="L10" s="170"/>
      <c r="M10" s="164"/>
    </row>
    <row r="11" spans="1:13" ht="101.25" customHeight="1">
      <c r="A11" s="164"/>
      <c r="B11" s="365" t="s">
        <v>759</v>
      </c>
      <c r="C11" s="366" t="s">
        <v>760</v>
      </c>
      <c r="D11" s="366" t="s">
        <v>761</v>
      </c>
      <c r="E11" s="366" t="s">
        <v>762</v>
      </c>
      <c r="F11" s="366" t="s">
        <v>763</v>
      </c>
      <c r="G11" s="428" t="s">
        <v>764</v>
      </c>
      <c r="H11" s="366" t="s">
        <v>765</v>
      </c>
      <c r="I11" s="170"/>
      <c r="J11" s="170"/>
      <c r="K11" s="170"/>
      <c r="L11" s="211"/>
      <c r="M11" s="164"/>
    </row>
    <row r="12" spans="1:13" ht="26.25" customHeight="1">
      <c r="A12" s="164"/>
      <c r="B12" s="373">
        <v>1</v>
      </c>
      <c r="C12" s="548" t="s">
        <v>1069</v>
      </c>
      <c r="D12" s="366"/>
      <c r="E12" s="366"/>
      <c r="F12" s="366"/>
      <c r="G12" s="428"/>
      <c r="H12" s="548">
        <v>0</v>
      </c>
      <c r="I12" s="170"/>
      <c r="J12" s="170"/>
      <c r="K12" s="170"/>
      <c r="L12" s="211"/>
      <c r="M12" s="164"/>
    </row>
    <row r="13" spans="1:13" ht="20.25" customHeight="1">
      <c r="A13" s="164"/>
      <c r="B13" s="374">
        <v>2</v>
      </c>
      <c r="C13" s="465" t="s">
        <v>1053</v>
      </c>
      <c r="D13" s="467"/>
      <c r="E13" s="367"/>
      <c r="F13" s="367"/>
      <c r="G13" s="479"/>
      <c r="H13" s="479">
        <v>0</v>
      </c>
      <c r="I13" s="170"/>
      <c r="J13" s="170"/>
      <c r="K13" s="170"/>
      <c r="L13" s="170"/>
      <c r="M13" s="164"/>
    </row>
    <row r="14" spans="1:13" ht="27.75" customHeight="1">
      <c r="A14" s="164"/>
      <c r="B14" s="374">
        <v>3</v>
      </c>
      <c r="C14" s="465" t="s">
        <v>1068</v>
      </c>
      <c r="D14" s="467" t="s">
        <v>771</v>
      </c>
      <c r="E14" s="367">
        <v>2020</v>
      </c>
      <c r="F14" s="478">
        <v>2020</v>
      </c>
      <c r="G14" s="479"/>
      <c r="H14" s="479">
        <v>1153</v>
      </c>
      <c r="I14" s="170"/>
      <c r="J14" s="170"/>
      <c r="K14" s="170"/>
      <c r="L14" s="170"/>
      <c r="M14" s="164"/>
    </row>
    <row r="15" spans="1:13" ht="19.5" customHeight="1">
      <c r="A15" s="164"/>
      <c r="B15" s="374"/>
      <c r="C15" s="367" t="s">
        <v>1045</v>
      </c>
      <c r="D15" s="467" t="s">
        <v>771</v>
      </c>
      <c r="E15" s="368"/>
      <c r="F15" s="368"/>
      <c r="G15" s="369"/>
      <c r="H15" s="369">
        <v>183</v>
      </c>
      <c r="I15" s="170"/>
      <c r="J15" s="170"/>
      <c r="K15" s="170"/>
      <c r="L15" s="170"/>
      <c r="M15" s="164"/>
    </row>
    <row r="16" spans="1:13" ht="22.5" customHeight="1">
      <c r="A16" s="164"/>
      <c r="B16" s="367"/>
      <c r="C16" s="367" t="s">
        <v>1046</v>
      </c>
      <c r="D16" s="467" t="s">
        <v>771</v>
      </c>
      <c r="E16" s="368"/>
      <c r="F16" s="368"/>
      <c r="G16" s="369"/>
      <c r="H16" s="369">
        <v>98</v>
      </c>
      <c r="I16" s="170"/>
      <c r="J16" s="170"/>
      <c r="K16" s="170"/>
      <c r="L16" s="170"/>
      <c r="M16" s="164"/>
    </row>
    <row r="17" spans="1:13" ht="29.25" customHeight="1">
      <c r="A17" s="164"/>
      <c r="B17" s="367"/>
      <c r="C17" s="367" t="s">
        <v>1047</v>
      </c>
      <c r="D17" s="467" t="s">
        <v>771</v>
      </c>
      <c r="E17" s="368"/>
      <c r="F17" s="368"/>
      <c r="G17" s="369"/>
      <c r="H17" s="369">
        <v>35</v>
      </c>
      <c r="I17" s="170"/>
      <c r="J17" s="170"/>
      <c r="K17" s="170"/>
      <c r="L17" s="170"/>
      <c r="M17" s="164"/>
    </row>
    <row r="18" spans="1:13" ht="29.25" customHeight="1">
      <c r="A18" s="164"/>
      <c r="B18" s="367"/>
      <c r="C18" s="367" t="s">
        <v>1048</v>
      </c>
      <c r="D18" s="467" t="s">
        <v>771</v>
      </c>
      <c r="E18" s="368"/>
      <c r="F18" s="368"/>
      <c r="G18" s="369"/>
      <c r="H18" s="369">
        <v>16</v>
      </c>
      <c r="I18" s="170"/>
      <c r="J18" s="170"/>
      <c r="K18" s="170"/>
      <c r="L18" s="170"/>
      <c r="M18" s="164"/>
    </row>
    <row r="19" spans="1:13" ht="27.75" customHeight="1">
      <c r="A19" s="164"/>
      <c r="B19" s="367"/>
      <c r="C19" s="367" t="s">
        <v>1051</v>
      </c>
      <c r="D19" s="467" t="s">
        <v>771</v>
      </c>
      <c r="E19" s="368"/>
      <c r="F19" s="368"/>
      <c r="G19" s="369"/>
      <c r="H19" s="369">
        <v>82</v>
      </c>
      <c r="I19" s="170"/>
      <c r="J19" s="170"/>
      <c r="K19" s="170"/>
      <c r="L19" s="170"/>
      <c r="M19" s="164"/>
    </row>
    <row r="20" spans="1:13" ht="28.5" customHeight="1">
      <c r="A20" s="164"/>
      <c r="B20" s="367"/>
      <c r="C20" s="367" t="s">
        <v>1050</v>
      </c>
      <c r="D20" s="467"/>
      <c r="E20" s="368"/>
      <c r="F20" s="368"/>
      <c r="G20" s="369"/>
      <c r="H20" s="369">
        <v>597</v>
      </c>
      <c r="I20" s="170"/>
      <c r="J20" s="499"/>
      <c r="K20" s="170"/>
      <c r="L20" s="170"/>
      <c r="M20" s="164"/>
    </row>
    <row r="21" spans="1:13" ht="28.5" customHeight="1">
      <c r="A21" s="164"/>
      <c r="B21" s="367"/>
      <c r="C21" s="367" t="s">
        <v>1049</v>
      </c>
      <c r="D21" s="467" t="s">
        <v>771</v>
      </c>
      <c r="E21" s="368"/>
      <c r="F21" s="368"/>
      <c r="G21" s="369"/>
      <c r="H21" s="369">
        <v>140</v>
      </c>
      <c r="I21" s="170"/>
      <c r="J21" s="499"/>
      <c r="K21" s="170"/>
      <c r="L21" s="170"/>
      <c r="M21" s="164"/>
    </row>
    <row r="22" spans="1:13" ht="27" customHeight="1">
      <c r="A22" s="164"/>
      <c r="B22" s="367"/>
      <c r="C22" s="367" t="s">
        <v>1052</v>
      </c>
      <c r="D22" s="467" t="s">
        <v>771</v>
      </c>
      <c r="E22" s="368"/>
      <c r="F22" s="368"/>
      <c r="G22" s="369"/>
      <c r="H22" s="369">
        <v>2</v>
      </c>
      <c r="I22" s="170"/>
      <c r="J22" s="499"/>
      <c r="K22" s="171"/>
      <c r="L22" s="170"/>
      <c r="M22" s="164"/>
    </row>
    <row r="23" spans="1:13" ht="21" customHeight="1">
      <c r="A23" s="164"/>
      <c r="B23" s="374"/>
      <c r="C23" s="465" t="s">
        <v>1067</v>
      </c>
      <c r="D23" s="467" t="s">
        <v>771</v>
      </c>
      <c r="E23" s="367">
        <v>2020</v>
      </c>
      <c r="F23" s="478">
        <v>2020</v>
      </c>
      <c r="G23" s="479"/>
      <c r="H23" s="489">
        <v>551</v>
      </c>
      <c r="I23" s="170"/>
      <c r="J23" s="499"/>
      <c r="K23" s="171"/>
      <c r="L23" s="171"/>
      <c r="M23" s="164"/>
    </row>
    <row r="24" spans="1:13" ht="18" customHeight="1">
      <c r="A24" s="164"/>
      <c r="B24" s="374"/>
      <c r="C24" s="367" t="s">
        <v>1054</v>
      </c>
      <c r="D24" s="467" t="s">
        <v>771</v>
      </c>
      <c r="E24" s="368"/>
      <c r="F24" s="368"/>
      <c r="G24" s="369"/>
      <c r="H24" s="369">
        <v>45</v>
      </c>
      <c r="I24" s="170"/>
      <c r="J24" s="500"/>
      <c r="K24" s="170"/>
      <c r="L24" s="499"/>
      <c r="M24" s="164"/>
    </row>
    <row r="25" spans="1:13" ht="20.25">
      <c r="A25" s="164"/>
      <c r="B25" s="367"/>
      <c r="C25" s="367" t="s">
        <v>1055</v>
      </c>
      <c r="D25" s="467" t="s">
        <v>771</v>
      </c>
      <c r="E25" s="368"/>
      <c r="F25" s="368"/>
      <c r="G25" s="369"/>
      <c r="H25" s="369">
        <v>3</v>
      </c>
      <c r="I25" s="170"/>
      <c r="J25" s="170"/>
      <c r="K25" s="170"/>
      <c r="L25" s="499"/>
      <c r="M25" s="164"/>
    </row>
    <row r="26" spans="1:13" ht="20.25">
      <c r="A26" s="164"/>
      <c r="B26" s="367"/>
      <c r="C26" s="367" t="s">
        <v>1056</v>
      </c>
      <c r="D26" s="467" t="s">
        <v>771</v>
      </c>
      <c r="E26" s="368"/>
      <c r="F26" s="368"/>
      <c r="G26" s="369"/>
      <c r="H26" s="369">
        <v>35</v>
      </c>
      <c r="I26" s="170"/>
      <c r="J26" s="170"/>
      <c r="K26" s="170"/>
      <c r="L26" s="558"/>
      <c r="M26" s="164"/>
    </row>
    <row r="27" spans="1:13" ht="20.25">
      <c r="A27" s="164"/>
      <c r="B27" s="367"/>
      <c r="C27" s="367" t="s">
        <v>1057</v>
      </c>
      <c r="D27" s="467" t="s">
        <v>771</v>
      </c>
      <c r="E27" s="368"/>
      <c r="F27" s="368"/>
      <c r="G27" s="369"/>
      <c r="H27" s="369">
        <v>327</v>
      </c>
      <c r="I27" s="170"/>
      <c r="J27" s="170"/>
      <c r="K27" s="170"/>
      <c r="L27" s="558"/>
      <c r="M27" s="164"/>
    </row>
    <row r="28" spans="1:13" ht="20.25">
      <c r="A28" s="164"/>
      <c r="B28" s="367"/>
      <c r="C28" s="367" t="s">
        <v>1058</v>
      </c>
      <c r="D28" s="467" t="s">
        <v>771</v>
      </c>
      <c r="E28" s="368"/>
      <c r="F28" s="368"/>
      <c r="G28" s="369"/>
      <c r="H28" s="369">
        <v>13</v>
      </c>
      <c r="I28" s="170"/>
      <c r="J28" s="170"/>
      <c r="K28" s="170"/>
      <c r="L28" s="558"/>
      <c r="M28" s="164"/>
    </row>
    <row r="29" spans="1:13" ht="20.25">
      <c r="A29" s="164"/>
      <c r="B29" s="367"/>
      <c r="C29" s="367" t="s">
        <v>1059</v>
      </c>
      <c r="D29" s="467" t="s">
        <v>771</v>
      </c>
      <c r="E29" s="368"/>
      <c r="F29" s="368"/>
      <c r="G29" s="369"/>
      <c r="H29" s="369">
        <v>70</v>
      </c>
      <c r="I29" s="170"/>
      <c r="J29" s="170"/>
      <c r="K29" s="170"/>
      <c r="L29" s="499"/>
      <c r="M29" s="164"/>
    </row>
    <row r="30" spans="1:13" ht="20.25">
      <c r="A30" s="164"/>
      <c r="B30" s="367"/>
      <c r="C30" s="367" t="s">
        <v>1060</v>
      </c>
      <c r="D30" s="467" t="s">
        <v>771</v>
      </c>
      <c r="E30" s="368"/>
      <c r="F30" s="368"/>
      <c r="G30" s="369"/>
      <c r="H30" s="369">
        <v>58</v>
      </c>
      <c r="I30" s="170"/>
      <c r="J30" s="170"/>
      <c r="K30" s="170"/>
      <c r="L30" s="499"/>
      <c r="M30" s="164"/>
    </row>
    <row r="31" spans="1:13" ht="20.25">
      <c r="A31" s="164"/>
      <c r="B31" s="367"/>
      <c r="C31" s="465" t="s">
        <v>1066</v>
      </c>
      <c r="D31" s="467" t="s">
        <v>771</v>
      </c>
      <c r="E31" s="368">
        <v>2020</v>
      </c>
      <c r="F31" s="368">
        <v>2020</v>
      </c>
      <c r="G31" s="369"/>
      <c r="H31" s="546">
        <v>175</v>
      </c>
      <c r="I31" s="170"/>
      <c r="J31" s="170"/>
      <c r="K31" s="170"/>
      <c r="L31" s="499"/>
      <c r="M31" s="164"/>
    </row>
    <row r="32" spans="1:13" ht="20.25">
      <c r="A32" s="164"/>
      <c r="B32" s="367"/>
      <c r="C32" s="367" t="s">
        <v>1061</v>
      </c>
      <c r="D32" s="467" t="s">
        <v>771</v>
      </c>
      <c r="E32" s="368"/>
      <c r="F32" s="368"/>
      <c r="G32" s="369"/>
      <c r="H32" s="369">
        <v>110</v>
      </c>
      <c r="I32" s="170"/>
      <c r="J32" s="170"/>
      <c r="K32" s="170"/>
      <c r="L32" s="547"/>
      <c r="M32" s="164"/>
    </row>
    <row r="33" spans="1:13" ht="20.25">
      <c r="A33" s="164"/>
      <c r="B33" s="367"/>
      <c r="C33" s="367" t="s">
        <v>1062</v>
      </c>
      <c r="D33" s="467" t="s">
        <v>771</v>
      </c>
      <c r="E33" s="368"/>
      <c r="F33" s="368"/>
      <c r="G33" s="369"/>
      <c r="H33" s="369">
        <v>3</v>
      </c>
      <c r="I33" s="170"/>
      <c r="J33" s="170"/>
      <c r="K33" s="170"/>
      <c r="L33" s="170"/>
      <c r="M33" s="164"/>
    </row>
    <row r="34" spans="1:13" ht="20.25">
      <c r="A34" s="164"/>
      <c r="B34" s="367"/>
      <c r="C34" s="367" t="s">
        <v>1063</v>
      </c>
      <c r="D34" s="467" t="s">
        <v>771</v>
      </c>
      <c r="E34" s="368"/>
      <c r="F34" s="368"/>
      <c r="G34" s="369"/>
      <c r="H34" s="468">
        <v>37</v>
      </c>
      <c r="I34" s="170"/>
      <c r="J34" s="170"/>
      <c r="K34" s="170"/>
      <c r="L34" s="170"/>
      <c r="M34" s="164"/>
    </row>
    <row r="35" spans="1:13" ht="20.25">
      <c r="A35" s="164"/>
      <c r="B35" s="367"/>
      <c r="C35" s="367" t="s">
        <v>1064</v>
      </c>
      <c r="D35" s="467" t="s">
        <v>771</v>
      </c>
      <c r="E35" s="368"/>
      <c r="F35" s="368"/>
      <c r="G35" s="369"/>
      <c r="H35" s="468">
        <v>22</v>
      </c>
      <c r="I35" s="170"/>
      <c r="J35" s="170"/>
      <c r="K35" s="170"/>
      <c r="L35" s="170"/>
      <c r="M35" s="164"/>
    </row>
    <row r="36" spans="1:13" ht="20.25">
      <c r="A36" s="164"/>
      <c r="B36" s="367"/>
      <c r="C36" s="367" t="s">
        <v>1065</v>
      </c>
      <c r="D36" s="467" t="s">
        <v>771</v>
      </c>
      <c r="E36" s="368"/>
      <c r="F36" s="368"/>
      <c r="G36" s="369"/>
      <c r="H36" s="468">
        <v>3</v>
      </c>
      <c r="I36" s="170"/>
      <c r="J36" s="170"/>
      <c r="K36" s="170"/>
      <c r="L36" s="170"/>
      <c r="M36" s="164"/>
    </row>
    <row r="37" spans="1:13" ht="19.5" customHeight="1">
      <c r="A37" s="164"/>
      <c r="B37" s="801" t="s">
        <v>766</v>
      </c>
      <c r="C37" s="802"/>
      <c r="D37" s="367"/>
      <c r="E37" s="367"/>
      <c r="F37" s="367"/>
      <c r="G37" s="479"/>
      <c r="H37" s="489">
        <f>H14+H23+H31</f>
        <v>1879</v>
      </c>
      <c r="I37" s="170"/>
      <c r="J37" s="170"/>
      <c r="K37" s="170"/>
      <c r="L37" s="170"/>
      <c r="M37" s="164"/>
    </row>
    <row r="38" spans="1:13" ht="19.5" customHeight="1">
      <c r="A38" s="164"/>
      <c r="B38" s="170"/>
      <c r="C38" s="170"/>
      <c r="D38" s="170"/>
      <c r="E38" s="478"/>
      <c r="F38" s="478"/>
      <c r="G38" s="478"/>
      <c r="H38" s="535"/>
      <c r="I38" s="170"/>
      <c r="J38" s="170"/>
      <c r="K38" s="170"/>
      <c r="L38" s="171"/>
      <c r="M38" s="164"/>
    </row>
    <row r="39" spans="1:13" ht="19.5" customHeight="1">
      <c r="A39" s="164"/>
      <c r="B39" s="170"/>
      <c r="C39" s="378" t="s">
        <v>767</v>
      </c>
      <c r="D39" s="378"/>
      <c r="E39" s="378"/>
      <c r="F39" s="378"/>
      <c r="G39" s="378"/>
      <c r="H39" s="170"/>
      <c r="I39" s="170"/>
      <c r="J39" s="170"/>
      <c r="K39" s="170"/>
      <c r="L39" s="170"/>
      <c r="M39" s="164"/>
    </row>
    <row r="40" spans="1:13" ht="16.5" customHeight="1">
      <c r="A40" s="164"/>
      <c r="B40" s="170"/>
      <c r="C40" s="378" t="s">
        <v>768</v>
      </c>
      <c r="D40" s="378"/>
      <c r="E40" s="378"/>
      <c r="F40" s="378"/>
      <c r="G40" s="378"/>
      <c r="H40" s="170"/>
      <c r="I40" s="170"/>
      <c r="J40" s="170"/>
      <c r="K40" s="170" t="s">
        <v>769</v>
      </c>
      <c r="L40" s="170"/>
      <c r="M40" s="164"/>
    </row>
    <row r="41" spans="1:13" ht="18.75">
      <c r="A41" s="164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378"/>
      <c r="M41" s="378" t="s">
        <v>770</v>
      </c>
    </row>
    <row r="42" spans="1:13" ht="64.5" customHeight="1">
      <c r="A42" s="164"/>
      <c r="B42" s="370" t="s">
        <v>759</v>
      </c>
      <c r="C42" s="371" t="s">
        <v>760</v>
      </c>
      <c r="D42" s="806" t="s">
        <v>882</v>
      </c>
      <c r="E42" s="807"/>
      <c r="F42" s="803" t="s">
        <v>1036</v>
      </c>
      <c r="G42" s="804"/>
      <c r="H42" s="803" t="s">
        <v>1037</v>
      </c>
      <c r="I42" s="804"/>
      <c r="J42" s="803" t="s">
        <v>1019</v>
      </c>
      <c r="K42" s="804"/>
      <c r="L42" s="803" t="s">
        <v>1038</v>
      </c>
      <c r="M42" s="804"/>
    </row>
    <row r="43" spans="1:13" ht="20.25">
      <c r="A43" s="164"/>
      <c r="B43" s="372"/>
      <c r="C43" s="372"/>
      <c r="D43" s="373" t="s">
        <v>1</v>
      </c>
      <c r="E43" s="374" t="s">
        <v>1195</v>
      </c>
      <c r="F43" s="374" t="s">
        <v>1</v>
      </c>
      <c r="G43" s="367" t="s">
        <v>48</v>
      </c>
      <c r="H43" s="374" t="s">
        <v>1</v>
      </c>
      <c r="I43" s="367" t="s">
        <v>48</v>
      </c>
      <c r="J43" s="374" t="s">
        <v>1</v>
      </c>
      <c r="K43" s="367" t="s">
        <v>48</v>
      </c>
      <c r="L43" s="374" t="s">
        <v>1</v>
      </c>
      <c r="M43" s="367" t="s">
        <v>1195</v>
      </c>
    </row>
    <row r="44" spans="1:13" ht="20.25">
      <c r="A44" s="164"/>
      <c r="B44" s="465">
        <v>1</v>
      </c>
      <c r="C44" s="465" t="s">
        <v>773</v>
      </c>
      <c r="D44" s="466">
        <v>15250</v>
      </c>
      <c r="E44" s="546">
        <v>1591</v>
      </c>
      <c r="F44" s="466">
        <v>2450</v>
      </c>
      <c r="G44" s="465">
        <v>0</v>
      </c>
      <c r="H44" s="466">
        <v>9450</v>
      </c>
      <c r="I44" s="466">
        <v>0</v>
      </c>
      <c r="J44" s="466">
        <v>14850</v>
      </c>
      <c r="K44" s="466">
        <v>1591</v>
      </c>
      <c r="L44" s="466">
        <v>15250</v>
      </c>
      <c r="M44" s="631">
        <v>1591</v>
      </c>
    </row>
    <row r="45" spans="1:13" ht="20.25">
      <c r="A45" s="164"/>
      <c r="B45" s="367"/>
      <c r="C45" s="367" t="s">
        <v>1070</v>
      </c>
      <c r="D45" s="369">
        <v>3150</v>
      </c>
      <c r="E45" s="208"/>
      <c r="F45" s="368">
        <v>750</v>
      </c>
      <c r="G45" s="367"/>
      <c r="H45" s="368">
        <v>1850</v>
      </c>
      <c r="I45" s="368"/>
      <c r="J45" s="368">
        <v>1350</v>
      </c>
      <c r="K45" s="368"/>
      <c r="L45" s="369">
        <v>1350</v>
      </c>
      <c r="M45" s="162"/>
    </row>
    <row r="46" spans="1:13" ht="20.25">
      <c r="A46" s="164"/>
      <c r="B46" s="367"/>
      <c r="C46" s="367" t="s">
        <v>904</v>
      </c>
      <c r="D46" s="369">
        <v>500</v>
      </c>
      <c r="E46" s="208"/>
      <c r="F46" s="368">
        <v>0</v>
      </c>
      <c r="G46" s="367"/>
      <c r="H46" s="368">
        <v>500</v>
      </c>
      <c r="I46" s="368"/>
      <c r="J46" s="368">
        <v>500</v>
      </c>
      <c r="K46" s="368"/>
      <c r="L46" s="369">
        <v>500</v>
      </c>
      <c r="M46" s="162"/>
    </row>
    <row r="47" spans="1:13" ht="20.25">
      <c r="A47" s="164"/>
      <c r="B47" s="367"/>
      <c r="C47" s="367" t="s">
        <v>1204</v>
      </c>
      <c r="D47" s="369">
        <v>2500</v>
      </c>
      <c r="E47" s="208"/>
      <c r="F47" s="368">
        <v>500</v>
      </c>
      <c r="G47" s="367"/>
      <c r="H47" s="368">
        <v>1000</v>
      </c>
      <c r="I47" s="368"/>
      <c r="J47" s="368">
        <v>2500</v>
      </c>
      <c r="K47" s="368"/>
      <c r="L47" s="369">
        <v>2500</v>
      </c>
      <c r="M47" s="162"/>
    </row>
    <row r="48" spans="1:13" ht="20.25">
      <c r="A48" s="164"/>
      <c r="B48" s="367"/>
      <c r="C48" s="367" t="s">
        <v>905</v>
      </c>
      <c r="D48" s="369">
        <v>700</v>
      </c>
      <c r="E48" s="50">
        <v>1591</v>
      </c>
      <c r="F48" s="368">
        <v>200</v>
      </c>
      <c r="G48" s="367"/>
      <c r="H48" s="368">
        <v>400</v>
      </c>
      <c r="I48" s="368"/>
      <c r="J48" s="368">
        <v>700</v>
      </c>
      <c r="K48" s="368">
        <v>1591</v>
      </c>
      <c r="L48" s="369">
        <v>700</v>
      </c>
      <c r="M48" s="564">
        <v>1591</v>
      </c>
    </row>
    <row r="49" spans="1:35" ht="22.5" customHeight="1">
      <c r="A49" s="164"/>
      <c r="B49" s="367"/>
      <c r="C49" s="367" t="s">
        <v>1071</v>
      </c>
      <c r="D49" s="369">
        <v>1000</v>
      </c>
      <c r="E49" s="208"/>
      <c r="F49" s="368">
        <v>0</v>
      </c>
      <c r="G49" s="367"/>
      <c r="H49" s="368">
        <v>500</v>
      </c>
      <c r="I49" s="368"/>
      <c r="J49" s="368">
        <v>1000</v>
      </c>
      <c r="K49" s="368"/>
      <c r="L49" s="369">
        <v>1000</v>
      </c>
      <c r="M49" s="162"/>
    </row>
    <row r="50" spans="1:35" ht="20.25">
      <c r="A50" s="164"/>
      <c r="B50" s="367"/>
      <c r="C50" s="367" t="s">
        <v>1194</v>
      </c>
      <c r="D50" s="369">
        <v>2500</v>
      </c>
      <c r="E50" s="208"/>
      <c r="F50" s="368">
        <v>500</v>
      </c>
      <c r="G50" s="367"/>
      <c r="H50" s="368">
        <v>2000</v>
      </c>
      <c r="I50" s="368"/>
      <c r="J50" s="368">
        <v>2500</v>
      </c>
      <c r="K50" s="368"/>
      <c r="L50" s="369">
        <v>2500</v>
      </c>
      <c r="M50" s="162"/>
    </row>
    <row r="51" spans="1:35" ht="20.25">
      <c r="A51" s="164"/>
      <c r="B51" s="367"/>
      <c r="C51" s="367" t="s">
        <v>912</v>
      </c>
      <c r="D51" s="369">
        <v>500</v>
      </c>
      <c r="E51" s="208"/>
      <c r="F51" s="368">
        <v>150</v>
      </c>
      <c r="G51" s="367"/>
      <c r="H51" s="368">
        <v>400</v>
      </c>
      <c r="I51" s="368"/>
      <c r="J51" s="368">
        <v>500</v>
      </c>
      <c r="K51" s="368"/>
      <c r="L51" s="369">
        <v>500</v>
      </c>
      <c r="M51" s="162"/>
    </row>
    <row r="52" spans="1:35" ht="20.25">
      <c r="A52" s="164"/>
      <c r="B52" s="367"/>
      <c r="C52" s="367" t="s">
        <v>1201</v>
      </c>
      <c r="D52" s="369"/>
      <c r="E52" s="208"/>
      <c r="F52" s="368"/>
      <c r="G52" s="367"/>
      <c r="H52" s="368"/>
      <c r="I52" s="368"/>
      <c r="J52" s="368">
        <v>750</v>
      </c>
      <c r="K52" s="368"/>
      <c r="L52" s="369">
        <v>1000</v>
      </c>
      <c r="M52" s="162"/>
    </row>
    <row r="53" spans="1:35" ht="40.5">
      <c r="A53" s="164"/>
      <c r="B53" s="367"/>
      <c r="C53" s="487" t="s">
        <v>1202</v>
      </c>
      <c r="D53" s="369"/>
      <c r="E53" s="208"/>
      <c r="F53" s="368"/>
      <c r="G53" s="367"/>
      <c r="H53" s="368"/>
      <c r="I53" s="368"/>
      <c r="J53" s="368">
        <v>800</v>
      </c>
      <c r="K53" s="368"/>
      <c r="L53" s="369">
        <v>800</v>
      </c>
      <c r="M53" s="162"/>
    </row>
    <row r="54" spans="1:35" ht="20.25" customHeight="1">
      <c r="A54" s="164"/>
      <c r="B54" s="465"/>
      <c r="C54" s="487" t="s">
        <v>913</v>
      </c>
      <c r="D54" s="369">
        <v>500</v>
      </c>
      <c r="E54" s="208"/>
      <c r="F54" s="498">
        <v>250</v>
      </c>
      <c r="G54" s="465"/>
      <c r="H54" s="368">
        <v>400</v>
      </c>
      <c r="I54" s="368"/>
      <c r="J54" s="368">
        <v>500</v>
      </c>
      <c r="K54" s="368"/>
      <c r="L54" s="369">
        <v>500</v>
      </c>
      <c r="M54" s="162"/>
    </row>
    <row r="55" spans="1:35" ht="20.25">
      <c r="A55" s="164"/>
      <c r="B55" s="465"/>
      <c r="C55" s="487" t="s">
        <v>1072</v>
      </c>
      <c r="D55" s="369">
        <v>1700</v>
      </c>
      <c r="E55" s="208"/>
      <c r="F55" s="498"/>
      <c r="G55" s="465"/>
      <c r="H55" s="368">
        <v>900</v>
      </c>
      <c r="I55" s="368"/>
      <c r="J55" s="368">
        <v>1700</v>
      </c>
      <c r="K55" s="368"/>
      <c r="L55" s="369">
        <v>1700</v>
      </c>
      <c r="M55" s="162"/>
    </row>
    <row r="56" spans="1:35" ht="20.25">
      <c r="A56" s="164"/>
      <c r="B56" s="465"/>
      <c r="C56" s="487" t="s">
        <v>1073</v>
      </c>
      <c r="D56" s="369">
        <v>500</v>
      </c>
      <c r="E56" s="208"/>
      <c r="F56" s="498"/>
      <c r="G56" s="465"/>
      <c r="H56" s="368">
        <v>250</v>
      </c>
      <c r="I56" s="368"/>
      <c r="J56" s="368">
        <v>500</v>
      </c>
      <c r="K56" s="368"/>
      <c r="L56" s="369">
        <v>500</v>
      </c>
      <c r="M56" s="162"/>
    </row>
    <row r="57" spans="1:35" ht="22.5" customHeight="1">
      <c r="A57" s="164"/>
      <c r="B57" s="465"/>
      <c r="C57" s="487" t="s">
        <v>1205</v>
      </c>
      <c r="D57" s="369">
        <v>500</v>
      </c>
      <c r="E57" s="208"/>
      <c r="F57" s="498">
        <v>100</v>
      </c>
      <c r="G57" s="465"/>
      <c r="H57" s="368">
        <v>250</v>
      </c>
      <c r="I57" s="368"/>
      <c r="J57" s="368">
        <v>350</v>
      </c>
      <c r="K57" s="368"/>
      <c r="L57" s="369">
        <v>500</v>
      </c>
      <c r="M57" s="162"/>
    </row>
    <row r="58" spans="1:35" ht="20.25">
      <c r="A58" s="164"/>
      <c r="B58" s="465"/>
      <c r="C58" s="487" t="s">
        <v>1074</v>
      </c>
      <c r="D58" s="369">
        <v>1200</v>
      </c>
      <c r="E58" s="208"/>
      <c r="F58" s="498"/>
      <c r="G58" s="465"/>
      <c r="H58" s="368">
        <v>1000</v>
      </c>
      <c r="I58" s="368"/>
      <c r="J58" s="368">
        <v>1200</v>
      </c>
      <c r="K58" s="368"/>
      <c r="L58" s="369">
        <v>1200</v>
      </c>
      <c r="M58" s="162"/>
    </row>
    <row r="59" spans="1:35" ht="20.25">
      <c r="A59" s="164"/>
      <c r="B59" s="465">
        <v>2</v>
      </c>
      <c r="C59" s="465" t="s">
        <v>772</v>
      </c>
      <c r="D59" s="473">
        <v>40700</v>
      </c>
      <c r="E59" s="603">
        <v>1410</v>
      </c>
      <c r="F59" s="466">
        <v>5800</v>
      </c>
      <c r="G59" s="465">
        <v>128</v>
      </c>
      <c r="H59" s="466">
        <v>8600</v>
      </c>
      <c r="I59" s="466">
        <v>158</v>
      </c>
      <c r="J59" s="466">
        <v>38700</v>
      </c>
      <c r="K59" s="466">
        <v>697</v>
      </c>
      <c r="L59" s="473">
        <v>40700</v>
      </c>
      <c r="M59" s="603">
        <v>1410</v>
      </c>
    </row>
    <row r="60" spans="1:35" ht="20.25">
      <c r="A60" s="164"/>
      <c r="B60" s="367"/>
      <c r="C60" s="367" t="s">
        <v>1075</v>
      </c>
      <c r="D60" s="369">
        <v>3200</v>
      </c>
      <c r="E60" s="208"/>
      <c r="F60" s="368">
        <v>3200</v>
      </c>
      <c r="G60" s="367"/>
      <c r="H60" s="498">
        <v>3200</v>
      </c>
      <c r="I60" s="368"/>
      <c r="J60" s="368">
        <v>3200</v>
      </c>
      <c r="K60" s="368"/>
      <c r="L60" s="369">
        <v>3200</v>
      </c>
      <c r="M60" s="162"/>
    </row>
    <row r="61" spans="1:35" ht="20.25">
      <c r="A61" s="164"/>
      <c r="B61" s="367"/>
      <c r="C61" s="367" t="s">
        <v>914</v>
      </c>
      <c r="D61" s="369">
        <v>200</v>
      </c>
      <c r="E61" s="50">
        <v>10</v>
      </c>
      <c r="F61" s="368">
        <v>0</v>
      </c>
      <c r="G61" s="367">
        <v>44</v>
      </c>
      <c r="H61" s="498">
        <v>200</v>
      </c>
      <c r="I61" s="368">
        <v>55</v>
      </c>
      <c r="J61" s="368">
        <v>200</v>
      </c>
      <c r="K61" s="368">
        <v>74</v>
      </c>
      <c r="L61" s="369">
        <v>200</v>
      </c>
      <c r="M61" s="564">
        <v>10</v>
      </c>
    </row>
    <row r="62" spans="1:35" ht="20.25">
      <c r="A62" s="164"/>
      <c r="B62" s="367"/>
      <c r="C62" s="367" t="s">
        <v>915</v>
      </c>
      <c r="D62" s="369">
        <v>5000</v>
      </c>
      <c r="E62" s="50"/>
      <c r="F62" s="368">
        <v>1000</v>
      </c>
      <c r="G62" s="368"/>
      <c r="H62" s="498">
        <v>3000</v>
      </c>
      <c r="I62" s="368"/>
      <c r="J62" s="368">
        <v>5000</v>
      </c>
      <c r="K62" s="368">
        <v>86</v>
      </c>
      <c r="L62" s="369">
        <v>5000</v>
      </c>
      <c r="M62" s="564"/>
    </row>
    <row r="63" spans="1:35" ht="20.25">
      <c r="A63" s="164"/>
      <c r="B63" s="367"/>
      <c r="C63" s="367" t="s">
        <v>916</v>
      </c>
      <c r="D63" s="369">
        <v>400</v>
      </c>
      <c r="E63" s="50">
        <v>294</v>
      </c>
      <c r="F63" s="368">
        <v>0</v>
      </c>
      <c r="G63" s="367">
        <v>13</v>
      </c>
      <c r="H63" s="498">
        <v>200</v>
      </c>
      <c r="I63" s="368">
        <v>18</v>
      </c>
      <c r="J63" s="368">
        <v>400</v>
      </c>
      <c r="K63" s="368">
        <v>317</v>
      </c>
      <c r="L63" s="369">
        <v>400</v>
      </c>
      <c r="M63" s="564">
        <v>294</v>
      </c>
      <c r="AI63" s="369">
        <v>3150</v>
      </c>
    </row>
    <row r="64" spans="1:35" ht="20.25">
      <c r="A64" s="164"/>
      <c r="B64" s="367"/>
      <c r="C64" s="367" t="s">
        <v>917</v>
      </c>
      <c r="D64" s="369">
        <v>500</v>
      </c>
      <c r="E64" s="50"/>
      <c r="F64" s="368">
        <v>0</v>
      </c>
      <c r="G64" s="367"/>
      <c r="H64" s="498">
        <v>250</v>
      </c>
      <c r="I64" s="368"/>
      <c r="J64" s="368">
        <v>500</v>
      </c>
      <c r="K64" s="368"/>
      <c r="L64" s="369">
        <v>500</v>
      </c>
      <c r="M64" s="564"/>
      <c r="AI64" s="369">
        <v>500</v>
      </c>
    </row>
    <row r="65" spans="1:35" ht="20.25">
      <c r="A65" s="164"/>
      <c r="B65" s="367"/>
      <c r="C65" s="367" t="s">
        <v>1225</v>
      </c>
      <c r="D65" s="369">
        <v>30000</v>
      </c>
      <c r="E65" s="50">
        <v>664</v>
      </c>
      <c r="F65" s="368">
        <v>1000</v>
      </c>
      <c r="G65" s="367"/>
      <c r="H65" s="498">
        <v>1000</v>
      </c>
      <c r="I65" s="368"/>
      <c r="J65" s="368">
        <v>28000</v>
      </c>
      <c r="K65" s="368"/>
      <c r="L65" s="369">
        <v>30000</v>
      </c>
      <c r="M65" s="564">
        <v>664</v>
      </c>
      <c r="AI65" s="369">
        <v>2500</v>
      </c>
    </row>
    <row r="66" spans="1:35" ht="20.25">
      <c r="A66" s="164"/>
      <c r="B66" s="367"/>
      <c r="C66" s="367" t="s">
        <v>918</v>
      </c>
      <c r="D66" s="369">
        <v>150</v>
      </c>
      <c r="E66" s="50"/>
      <c r="F66" s="368">
        <v>50</v>
      </c>
      <c r="G66" s="367"/>
      <c r="H66" s="498">
        <v>100</v>
      </c>
      <c r="I66" s="368"/>
      <c r="J66" s="368">
        <v>150</v>
      </c>
      <c r="K66" s="368"/>
      <c r="L66" s="369">
        <v>150</v>
      </c>
      <c r="M66" s="564"/>
      <c r="AI66" s="369">
        <v>700</v>
      </c>
    </row>
    <row r="67" spans="1:35" ht="20.25">
      <c r="A67" s="164"/>
      <c r="B67" s="367"/>
      <c r="C67" s="367" t="s">
        <v>919</v>
      </c>
      <c r="D67" s="369">
        <v>500</v>
      </c>
      <c r="E67" s="50"/>
      <c r="F67" s="368">
        <v>250</v>
      </c>
      <c r="G67" s="367"/>
      <c r="H67" s="498">
        <v>250</v>
      </c>
      <c r="I67" s="368"/>
      <c r="J67" s="368">
        <v>500</v>
      </c>
      <c r="K67" s="368"/>
      <c r="L67" s="369">
        <v>500</v>
      </c>
      <c r="M67" s="564"/>
      <c r="AI67" s="369">
        <v>1000</v>
      </c>
    </row>
    <row r="68" spans="1:35" ht="20.25">
      <c r="A68" s="164"/>
      <c r="B68" s="367"/>
      <c r="C68" s="367" t="s">
        <v>1078</v>
      </c>
      <c r="D68" s="369">
        <v>50</v>
      </c>
      <c r="E68" s="50">
        <v>149</v>
      </c>
      <c r="F68" s="368">
        <v>0</v>
      </c>
      <c r="G68" s="367"/>
      <c r="H68" s="498">
        <v>50</v>
      </c>
      <c r="I68" s="368"/>
      <c r="J68" s="368">
        <v>50</v>
      </c>
      <c r="K68" s="368">
        <v>49</v>
      </c>
      <c r="L68" s="369">
        <v>50</v>
      </c>
      <c r="M68" s="564">
        <v>149</v>
      </c>
      <c r="AI68" s="369">
        <v>2500</v>
      </c>
    </row>
    <row r="69" spans="1:35" ht="20.25">
      <c r="A69" s="164"/>
      <c r="B69" s="367"/>
      <c r="C69" s="367" t="s">
        <v>920</v>
      </c>
      <c r="D69" s="369">
        <v>500</v>
      </c>
      <c r="E69" s="50">
        <v>208</v>
      </c>
      <c r="F69" s="368">
        <v>250</v>
      </c>
      <c r="G69" s="367"/>
      <c r="H69" s="498">
        <v>250</v>
      </c>
      <c r="I69" s="368"/>
      <c r="J69" s="368">
        <v>500</v>
      </c>
      <c r="K69" s="368">
        <v>86</v>
      </c>
      <c r="L69" s="369">
        <v>500</v>
      </c>
      <c r="M69" s="564">
        <v>208</v>
      </c>
      <c r="AI69" s="369">
        <v>500</v>
      </c>
    </row>
    <row r="70" spans="1:35" ht="20.25">
      <c r="A70" s="164"/>
      <c r="B70" s="367"/>
      <c r="C70" s="367" t="s">
        <v>1079</v>
      </c>
      <c r="D70" s="369">
        <v>200</v>
      </c>
      <c r="E70" s="50">
        <v>85</v>
      </c>
      <c r="F70" s="368">
        <v>50</v>
      </c>
      <c r="G70" s="367">
        <v>71</v>
      </c>
      <c r="H70" s="498">
        <v>100</v>
      </c>
      <c r="I70" s="368">
        <v>85</v>
      </c>
      <c r="J70" s="368">
        <v>200</v>
      </c>
      <c r="K70" s="368">
        <v>85</v>
      </c>
      <c r="L70" s="369">
        <v>200</v>
      </c>
      <c r="M70" s="564">
        <v>85</v>
      </c>
      <c r="AI70" s="369">
        <v>500</v>
      </c>
    </row>
    <row r="71" spans="1:35" ht="21.75" customHeight="1">
      <c r="A71" s="164"/>
      <c r="B71" s="465">
        <v>3</v>
      </c>
      <c r="C71" s="465" t="s">
        <v>896</v>
      </c>
      <c r="D71" s="466">
        <v>5800</v>
      </c>
      <c r="E71" s="603">
        <v>242</v>
      </c>
      <c r="F71" s="466">
        <v>400</v>
      </c>
      <c r="G71" s="465">
        <v>199</v>
      </c>
      <c r="H71" s="466">
        <v>800</v>
      </c>
      <c r="I71" s="466">
        <v>199</v>
      </c>
      <c r="J71" s="466">
        <v>1000</v>
      </c>
      <c r="K71" s="466">
        <v>242</v>
      </c>
      <c r="L71" s="466">
        <v>1000</v>
      </c>
      <c r="M71" s="603">
        <v>242</v>
      </c>
      <c r="N71" s="175"/>
      <c r="AI71" s="369">
        <v>1700</v>
      </c>
    </row>
    <row r="72" spans="1:35" s="553" customFormat="1" ht="16.5" customHeight="1">
      <c r="A72" s="549"/>
      <c r="B72" s="550"/>
      <c r="C72" s="367" t="s">
        <v>1076</v>
      </c>
      <c r="D72" s="498">
        <v>500</v>
      </c>
      <c r="E72" s="637"/>
      <c r="F72" s="554" t="s">
        <v>1206</v>
      </c>
      <c r="G72" s="551"/>
      <c r="H72" s="554" t="s">
        <v>561</v>
      </c>
      <c r="I72" s="551"/>
      <c r="J72" s="624" t="s">
        <v>1203</v>
      </c>
      <c r="K72" s="550"/>
      <c r="L72" s="624" t="s">
        <v>1203</v>
      </c>
      <c r="M72" s="627"/>
      <c r="N72" s="552"/>
      <c r="AI72" s="369">
        <v>500</v>
      </c>
    </row>
    <row r="73" spans="1:35" ht="34.5" customHeight="1">
      <c r="A73" s="164"/>
      <c r="B73" s="465"/>
      <c r="C73" s="487" t="s">
        <v>1196</v>
      </c>
      <c r="D73" s="498">
        <v>500</v>
      </c>
      <c r="E73" s="50">
        <v>242</v>
      </c>
      <c r="F73" s="466">
        <v>200</v>
      </c>
      <c r="G73" s="367">
        <v>199</v>
      </c>
      <c r="H73" s="466">
        <v>400</v>
      </c>
      <c r="I73" s="368">
        <v>199</v>
      </c>
      <c r="J73" s="498">
        <v>500</v>
      </c>
      <c r="K73" s="465">
        <v>242</v>
      </c>
      <c r="L73" s="498">
        <v>500</v>
      </c>
      <c r="M73" s="564">
        <v>242</v>
      </c>
      <c r="N73" s="175"/>
      <c r="AI73" s="369">
        <v>500</v>
      </c>
    </row>
    <row r="74" spans="1:35" ht="39" customHeight="1">
      <c r="A74" s="164"/>
      <c r="B74" s="559">
        <v>4</v>
      </c>
      <c r="C74" s="551" t="s">
        <v>1082</v>
      </c>
      <c r="D74" s="554">
        <v>4000</v>
      </c>
      <c r="E74" s="603">
        <v>2476</v>
      </c>
      <c r="F74" s="466"/>
      <c r="G74" s="465">
        <v>1099</v>
      </c>
      <c r="H74" s="466">
        <v>1500</v>
      </c>
      <c r="I74" s="466">
        <v>1831</v>
      </c>
      <c r="J74" s="466">
        <v>1500</v>
      </c>
      <c r="K74" s="465">
        <v>2476</v>
      </c>
      <c r="L74" s="466">
        <v>4000</v>
      </c>
      <c r="M74" s="630">
        <v>2476</v>
      </c>
      <c r="N74" s="175"/>
      <c r="AI74" s="369">
        <v>1200</v>
      </c>
    </row>
    <row r="75" spans="1:35" ht="17.25" customHeight="1">
      <c r="A75" s="164"/>
      <c r="B75" s="465">
        <v>5</v>
      </c>
      <c r="C75" s="551" t="s">
        <v>1081</v>
      </c>
      <c r="D75" s="489"/>
      <c r="E75" s="603">
        <v>83</v>
      </c>
      <c r="F75" s="466">
        <v>800</v>
      </c>
      <c r="G75" s="367"/>
      <c r="H75" s="466">
        <v>13110</v>
      </c>
      <c r="I75" s="368"/>
      <c r="J75" s="466">
        <v>10</v>
      </c>
      <c r="K75" s="465"/>
      <c r="L75" s="466">
        <v>800</v>
      </c>
      <c r="M75" s="630">
        <v>83</v>
      </c>
      <c r="N75" s="175"/>
      <c r="AI75" s="215">
        <f>SUM(AI63:AI74)</f>
        <v>15250</v>
      </c>
    </row>
    <row r="76" spans="1:35" ht="17.25" customHeight="1">
      <c r="A76" s="164"/>
      <c r="B76" s="465">
        <v>6</v>
      </c>
      <c r="C76" s="551" t="s">
        <v>1197</v>
      </c>
      <c r="D76" s="466"/>
      <c r="E76" s="208"/>
      <c r="F76" s="466"/>
      <c r="G76" s="367"/>
      <c r="H76" s="466"/>
      <c r="I76" s="466">
        <v>1261</v>
      </c>
      <c r="J76" s="466"/>
      <c r="K76" s="465"/>
      <c r="L76" s="466"/>
      <c r="M76" s="162"/>
      <c r="N76" s="175"/>
      <c r="AI76" s="215"/>
    </row>
    <row r="77" spans="1:35" ht="20.25">
      <c r="A77" s="164"/>
      <c r="B77" s="367"/>
      <c r="C77" s="465" t="s">
        <v>416</v>
      </c>
      <c r="D77" s="489">
        <f>D44+D59+D71</f>
        <v>61750</v>
      </c>
      <c r="E77" s="546">
        <f>E44+E59+E71+E74+E75</f>
        <v>5802</v>
      </c>
      <c r="F77" s="466">
        <v>9450</v>
      </c>
      <c r="G77" s="465">
        <v>1426</v>
      </c>
      <c r="H77" s="466">
        <v>33460</v>
      </c>
      <c r="I77" s="466">
        <f>I76+I74+I71+I59</f>
        <v>3449</v>
      </c>
      <c r="J77" s="466">
        <f>J44+J59+J71+J74+J75</f>
        <v>56060</v>
      </c>
      <c r="K77" s="466">
        <f>K44+K59+K71+K75</f>
        <v>2530</v>
      </c>
      <c r="L77" s="489">
        <f>L44+L59+L71+L74+L75</f>
        <v>61750</v>
      </c>
      <c r="M77" s="546">
        <f>M44+M59+M71+M74+M75</f>
        <v>5802</v>
      </c>
      <c r="N77" s="175"/>
    </row>
    <row r="78" spans="1:35">
      <c r="A78" s="164"/>
      <c r="H78" s="215"/>
      <c r="M78" s="164"/>
    </row>
    <row r="79" spans="1:35">
      <c r="A79" s="164"/>
      <c r="M79" s="164"/>
    </row>
    <row r="80" spans="1:35">
      <c r="A80" s="164"/>
      <c r="M80" s="164"/>
    </row>
    <row r="81" spans="1:15" ht="20.25">
      <c r="A81" s="164"/>
      <c r="B81" s="164"/>
      <c r="C81" s="45"/>
      <c r="D81" s="45"/>
      <c r="E81" s="45"/>
      <c r="F81" s="45"/>
      <c r="G81" s="82" t="s">
        <v>439</v>
      </c>
      <c r="H81" s="82"/>
      <c r="I81" s="375"/>
      <c r="J81" s="376"/>
      <c r="K81" s="377"/>
      <c r="L81" s="377"/>
      <c r="M81" s="172"/>
      <c r="N81" s="173"/>
      <c r="O81" s="174"/>
    </row>
    <row r="82" spans="1:15" ht="20.25">
      <c r="C82" s="45"/>
      <c r="D82" s="46"/>
      <c r="E82" s="45"/>
      <c r="F82" s="243" t="s">
        <v>413</v>
      </c>
      <c r="G82" s="45"/>
      <c r="H82" s="45"/>
      <c r="I82" s="45"/>
      <c r="J82" s="45"/>
      <c r="K82" s="45"/>
      <c r="L82" s="45"/>
      <c r="M82" s="27"/>
      <c r="N82" s="27"/>
    </row>
    <row r="83" spans="1:15" ht="51" customHeight="1">
      <c r="C83" s="45"/>
      <c r="D83" s="46"/>
      <c r="E83" s="45"/>
      <c r="F83" s="45"/>
      <c r="G83" s="45"/>
      <c r="H83" s="45"/>
    </row>
  </sheetData>
  <mergeCells count="7">
    <mergeCell ref="B37:C37"/>
    <mergeCell ref="F42:G42"/>
    <mergeCell ref="L42:M42"/>
    <mergeCell ref="D9:G9"/>
    <mergeCell ref="D42:E42"/>
    <mergeCell ref="H42:I42"/>
    <mergeCell ref="J42:K42"/>
  </mergeCells>
  <pageMargins left="0.27" right="0.7" top="0.75" bottom="0.75" header="0.3" footer="0.3"/>
  <pageSetup paperSize="9" scale="22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G49"/>
  <sheetViews>
    <sheetView workbookViewId="0">
      <selection activeCell="N23" sqref="N23"/>
    </sheetView>
  </sheetViews>
  <sheetFormatPr defaultRowHeight="12.75"/>
  <cols>
    <col min="1" max="1" width="39.28515625" customWidth="1"/>
    <col min="2" max="2" width="52.7109375" customWidth="1"/>
    <col min="3" max="3" width="6.140625" customWidth="1"/>
    <col min="4" max="4" width="10.28515625" customWidth="1"/>
    <col min="5" max="5" width="9.7109375" customWidth="1"/>
    <col min="6" max="6" width="7.42578125" customWidth="1"/>
  </cols>
  <sheetData>
    <row r="3" spans="1:6" ht="15.75">
      <c r="A3" s="8" t="s">
        <v>1198</v>
      </c>
      <c r="B3" s="24"/>
      <c r="C3" s="24"/>
      <c r="D3" s="24"/>
      <c r="E3" s="24"/>
      <c r="F3" s="52"/>
    </row>
    <row r="4" spans="1:6" ht="15.75">
      <c r="A4" s="8" t="s">
        <v>645</v>
      </c>
      <c r="B4" s="194" t="s">
        <v>433</v>
      </c>
      <c r="C4" s="24"/>
      <c r="D4" s="24"/>
      <c r="E4" s="24"/>
      <c r="F4" s="52"/>
    </row>
    <row r="5" spans="1:6" ht="18.75">
      <c r="A5" s="83"/>
      <c r="B5" s="83"/>
      <c r="C5" s="24"/>
      <c r="D5" s="24"/>
      <c r="E5" s="24"/>
    </row>
    <row r="6" spans="1:6">
      <c r="A6" s="808" t="s">
        <v>1224</v>
      </c>
      <c r="B6" s="809"/>
      <c r="C6" s="809"/>
      <c r="D6" s="809"/>
      <c r="E6" s="809"/>
      <c r="F6" s="809"/>
    </row>
    <row r="7" spans="1:6">
      <c r="A7" s="808"/>
      <c r="B7" s="809"/>
      <c r="C7" s="809"/>
      <c r="D7" s="809"/>
      <c r="E7" s="809"/>
      <c r="F7" s="809"/>
    </row>
    <row r="8" spans="1:6">
      <c r="A8" s="808"/>
      <c r="B8" s="809"/>
      <c r="C8" s="809"/>
      <c r="D8" s="809"/>
      <c r="E8" s="809"/>
      <c r="F8" s="809"/>
    </row>
    <row r="9" spans="1:6">
      <c r="A9" s="808"/>
      <c r="B9" s="809"/>
      <c r="C9" s="809"/>
      <c r="D9" s="809"/>
      <c r="E9" s="809"/>
      <c r="F9" s="809"/>
    </row>
    <row r="10" spans="1:6" ht="22.5" customHeight="1">
      <c r="A10" s="809"/>
      <c r="B10" s="809"/>
      <c r="C10" s="809"/>
      <c r="D10" s="809"/>
      <c r="E10" s="809"/>
      <c r="F10" s="809"/>
    </row>
    <row r="11" spans="1:6" ht="0.75" customHeight="1">
      <c r="A11" s="8"/>
      <c r="B11" s="38"/>
      <c r="C11" s="810" t="s">
        <v>774</v>
      </c>
      <c r="D11" s="810"/>
      <c r="E11" s="8"/>
      <c r="F11" s="8"/>
    </row>
    <row r="12" spans="1:6" ht="0.75" customHeight="1">
      <c r="A12" s="8"/>
      <c r="B12" s="11"/>
      <c r="C12" s="11"/>
      <c r="D12" s="11"/>
      <c r="E12" s="11"/>
      <c r="F12" s="257" t="s">
        <v>181</v>
      </c>
    </row>
    <row r="13" spans="1:6" ht="0.75" customHeight="1">
      <c r="A13" s="8"/>
      <c r="B13" s="11"/>
      <c r="C13" s="11"/>
      <c r="D13" s="11"/>
      <c r="E13" s="11"/>
      <c r="F13" s="257"/>
    </row>
    <row r="14" spans="1:6" ht="0.75" customHeight="1">
      <c r="A14" s="8"/>
      <c r="B14" s="11"/>
      <c r="C14" s="11"/>
      <c r="D14" s="11"/>
      <c r="E14" s="11"/>
      <c r="F14" s="257"/>
    </row>
    <row r="15" spans="1:6" ht="0.75" customHeight="1">
      <c r="A15" s="8"/>
      <c r="B15" s="11"/>
      <c r="C15" s="11"/>
      <c r="D15" s="11"/>
      <c r="E15" s="11"/>
      <c r="F15" s="257"/>
    </row>
    <row r="16" spans="1:6" ht="0.75" customHeight="1">
      <c r="A16" s="8"/>
      <c r="B16" s="11"/>
      <c r="C16" s="11"/>
      <c r="D16" s="11"/>
      <c r="E16" s="11"/>
      <c r="F16" s="257"/>
    </row>
    <row r="17" spans="1:7" ht="17.25" customHeight="1">
      <c r="A17" s="8"/>
      <c r="B17" s="11"/>
      <c r="C17" s="11"/>
      <c r="D17" s="11"/>
      <c r="E17" s="168" t="s">
        <v>181</v>
      </c>
      <c r="F17" s="167"/>
    </row>
    <row r="18" spans="1:7" ht="42" customHeight="1">
      <c r="A18" s="258" t="s">
        <v>775</v>
      </c>
      <c r="B18" s="187" t="s">
        <v>91</v>
      </c>
      <c r="C18" s="258" t="s">
        <v>776</v>
      </c>
      <c r="D18" s="187" t="s">
        <v>401</v>
      </c>
      <c r="E18" s="258" t="s">
        <v>402</v>
      </c>
      <c r="F18" s="259" t="s">
        <v>826</v>
      </c>
      <c r="G18" s="398"/>
    </row>
    <row r="19" spans="1:7" ht="17.25" customHeight="1">
      <c r="A19" s="325">
        <v>1</v>
      </c>
      <c r="B19" s="325">
        <v>2</v>
      </c>
      <c r="C19" s="325">
        <v>3</v>
      </c>
      <c r="D19" s="325">
        <v>4</v>
      </c>
      <c r="E19" s="325">
        <v>5</v>
      </c>
      <c r="F19" s="260">
        <v>6</v>
      </c>
      <c r="G19" s="398"/>
    </row>
    <row r="20" spans="1:7" ht="33.75" customHeight="1">
      <c r="A20" s="399" t="s">
        <v>868</v>
      </c>
      <c r="B20" s="400" t="s">
        <v>830</v>
      </c>
      <c r="C20" s="391" t="s">
        <v>777</v>
      </c>
      <c r="D20" s="401"/>
      <c r="E20" s="401"/>
      <c r="F20" s="402"/>
      <c r="G20" s="398"/>
    </row>
    <row r="21" spans="1:7">
      <c r="A21" s="403" t="s">
        <v>869</v>
      </c>
      <c r="B21" s="183" t="s">
        <v>781</v>
      </c>
      <c r="C21" s="392" t="s">
        <v>778</v>
      </c>
      <c r="D21" s="404"/>
      <c r="E21" s="404"/>
      <c r="F21" s="405"/>
      <c r="G21" s="398"/>
    </row>
    <row r="22" spans="1:7" ht="36.75" customHeight="1">
      <c r="A22" s="403" t="s">
        <v>870</v>
      </c>
      <c r="B22" s="183" t="s">
        <v>782</v>
      </c>
      <c r="C22" s="392" t="s">
        <v>779</v>
      </c>
      <c r="D22" s="404"/>
      <c r="E22" s="404"/>
      <c r="F22" s="405"/>
      <c r="G22" s="398"/>
    </row>
    <row r="23" spans="1:7" ht="34.5" customHeight="1">
      <c r="A23" s="403" t="s">
        <v>871</v>
      </c>
      <c r="B23" s="183" t="s">
        <v>783</v>
      </c>
      <c r="C23" s="392" t="s">
        <v>780</v>
      </c>
      <c r="D23" s="404"/>
      <c r="E23" s="404"/>
      <c r="F23" s="405"/>
      <c r="G23" s="398"/>
    </row>
    <row r="24" spans="1:7" ht="36" customHeight="1">
      <c r="A24" s="403" t="s">
        <v>878</v>
      </c>
      <c r="B24" s="406" t="s">
        <v>784</v>
      </c>
      <c r="C24" s="392" t="s">
        <v>785</v>
      </c>
      <c r="D24" s="404"/>
      <c r="E24" s="404"/>
      <c r="F24" s="407"/>
      <c r="G24" s="398"/>
    </row>
    <row r="25" spans="1:7" ht="47.25" customHeight="1">
      <c r="A25" s="408" t="s">
        <v>872</v>
      </c>
      <c r="B25" s="400" t="s">
        <v>786</v>
      </c>
      <c r="C25" s="391" t="s">
        <v>787</v>
      </c>
      <c r="D25" s="401"/>
      <c r="E25" s="401"/>
      <c r="F25" s="402"/>
      <c r="G25" s="398"/>
    </row>
    <row r="26" spans="1:7" ht="18" customHeight="1">
      <c r="A26" s="403" t="s">
        <v>873</v>
      </c>
      <c r="B26" s="160" t="s">
        <v>879</v>
      </c>
      <c r="C26" s="392" t="s">
        <v>788</v>
      </c>
      <c r="D26" s="404"/>
      <c r="E26" s="404"/>
      <c r="F26" s="405"/>
      <c r="G26" s="398"/>
    </row>
    <row r="27" spans="1:7" ht="51" customHeight="1">
      <c r="A27" s="403" t="s">
        <v>874</v>
      </c>
      <c r="B27" s="183" t="s">
        <v>853</v>
      </c>
      <c r="C27" s="392" t="s">
        <v>789</v>
      </c>
      <c r="D27" s="404" t="s">
        <v>880</v>
      </c>
      <c r="E27" s="404"/>
      <c r="F27" s="405"/>
      <c r="G27" s="398"/>
    </row>
    <row r="28" spans="1:7" ht="42" customHeight="1">
      <c r="A28" s="403" t="s">
        <v>875</v>
      </c>
      <c r="B28" s="183" t="s">
        <v>790</v>
      </c>
      <c r="C28" s="392" t="s">
        <v>791</v>
      </c>
      <c r="D28" s="404"/>
      <c r="E28" s="404"/>
      <c r="F28" s="405"/>
      <c r="G28" s="398"/>
    </row>
    <row r="29" spans="1:7" ht="39.75" customHeight="1">
      <c r="A29" s="409" t="s">
        <v>876</v>
      </c>
      <c r="B29" s="410" t="s">
        <v>792</v>
      </c>
      <c r="C29" s="393" t="s">
        <v>793</v>
      </c>
      <c r="D29" s="557">
        <v>26642</v>
      </c>
      <c r="E29" s="557">
        <v>12480</v>
      </c>
      <c r="F29" s="557">
        <v>14162</v>
      </c>
      <c r="G29" s="398"/>
    </row>
    <row r="30" spans="1:7" ht="36.75" customHeight="1">
      <c r="A30" s="397" t="s">
        <v>877</v>
      </c>
      <c r="B30" s="412" t="s">
        <v>794</v>
      </c>
      <c r="C30" s="394" t="s">
        <v>795</v>
      </c>
      <c r="D30" s="524"/>
      <c r="E30" s="524"/>
      <c r="F30" s="411"/>
      <c r="G30" s="398"/>
    </row>
    <row r="31" spans="1:7" ht="42" customHeight="1">
      <c r="A31" s="397" t="s">
        <v>796</v>
      </c>
      <c r="B31" s="413" t="s">
        <v>797</v>
      </c>
      <c r="C31" s="394" t="s">
        <v>798</v>
      </c>
      <c r="D31" s="411"/>
      <c r="E31" s="411"/>
      <c r="F31" s="411"/>
      <c r="G31" s="398"/>
    </row>
    <row r="32" spans="1:7" ht="42.75" customHeight="1">
      <c r="A32" s="397" t="s">
        <v>796</v>
      </c>
      <c r="B32" s="413" t="s">
        <v>799</v>
      </c>
      <c r="C32" s="394" t="s">
        <v>800</v>
      </c>
      <c r="D32" s="414"/>
      <c r="E32" s="414"/>
      <c r="F32" s="411"/>
      <c r="G32" s="398"/>
    </row>
    <row r="33" spans="1:7" ht="47.25" customHeight="1">
      <c r="A33" s="397" t="s">
        <v>801</v>
      </c>
      <c r="B33" s="413" t="s">
        <v>827</v>
      </c>
      <c r="C33" s="394" t="s">
        <v>802</v>
      </c>
      <c r="D33" s="414"/>
      <c r="E33" s="414"/>
      <c r="F33" s="411"/>
      <c r="G33" s="398"/>
    </row>
    <row r="34" spans="1:7" ht="38.25" customHeight="1">
      <c r="A34" s="397" t="s">
        <v>801</v>
      </c>
      <c r="B34" s="413" t="s">
        <v>828</v>
      </c>
      <c r="C34" s="394" t="s">
        <v>803</v>
      </c>
      <c r="D34" s="414"/>
      <c r="E34" s="414"/>
      <c r="F34" s="411"/>
      <c r="G34" s="398"/>
    </row>
    <row r="35" spans="1:7" ht="46.5" customHeight="1">
      <c r="A35" s="415" t="s">
        <v>796</v>
      </c>
      <c r="B35" s="416" t="s">
        <v>804</v>
      </c>
      <c r="C35" s="633" t="s">
        <v>805</v>
      </c>
      <c r="D35" s="632">
        <v>26642</v>
      </c>
      <c r="E35" s="632">
        <v>12480</v>
      </c>
      <c r="F35" s="632">
        <v>14162</v>
      </c>
      <c r="G35" s="398" t="s">
        <v>880</v>
      </c>
    </row>
    <row r="36" spans="1:7" ht="24.75" customHeight="1">
      <c r="A36" s="391" t="s">
        <v>881</v>
      </c>
      <c r="B36" s="410" t="s">
        <v>806</v>
      </c>
      <c r="C36" s="396" t="s">
        <v>807</v>
      </c>
      <c r="D36" s="556">
        <v>1396</v>
      </c>
      <c r="E36" s="638">
        <v>0</v>
      </c>
      <c r="F36" s="402">
        <v>1396</v>
      </c>
      <c r="G36" s="398"/>
    </row>
    <row r="37" spans="1:7" ht="30" customHeight="1">
      <c r="A37" s="415" t="s">
        <v>808</v>
      </c>
      <c r="B37" s="160" t="s">
        <v>809</v>
      </c>
      <c r="C37" s="392" t="s">
        <v>810</v>
      </c>
      <c r="D37" s="404"/>
      <c r="E37" s="634"/>
      <c r="F37" s="405"/>
      <c r="G37" s="398"/>
    </row>
    <row r="38" spans="1:7" ht="31.5" customHeight="1">
      <c r="A38" s="395" t="s">
        <v>811</v>
      </c>
      <c r="B38" s="417" t="s">
        <v>812</v>
      </c>
      <c r="C38" s="394" t="s">
        <v>813</v>
      </c>
      <c r="D38" s="414"/>
      <c r="E38" s="635"/>
      <c r="F38" s="411"/>
      <c r="G38" s="398"/>
    </row>
    <row r="39" spans="1:7" ht="26.25" customHeight="1">
      <c r="A39" s="415" t="s">
        <v>811</v>
      </c>
      <c r="B39" s="183" t="s">
        <v>814</v>
      </c>
      <c r="C39" s="392" t="s">
        <v>815</v>
      </c>
      <c r="D39" s="418"/>
      <c r="E39" s="636"/>
      <c r="F39" s="411"/>
      <c r="G39" s="398"/>
    </row>
    <row r="40" spans="1:7" ht="32.25" customHeight="1">
      <c r="A40" s="403" t="s">
        <v>816</v>
      </c>
      <c r="B40" s="413" t="s">
        <v>817</v>
      </c>
      <c r="C40" s="397" t="s">
        <v>818</v>
      </c>
      <c r="D40" s="418"/>
      <c r="E40" s="636"/>
      <c r="F40" s="411"/>
      <c r="G40" s="398"/>
    </row>
    <row r="41" spans="1:7" ht="36" customHeight="1">
      <c r="A41" s="415" t="s">
        <v>831</v>
      </c>
      <c r="B41" s="183" t="s">
        <v>819</v>
      </c>
      <c r="C41" s="392" t="s">
        <v>820</v>
      </c>
      <c r="D41" s="404"/>
      <c r="E41" s="634"/>
      <c r="F41" s="405"/>
      <c r="G41" s="398"/>
    </row>
    <row r="42" spans="1:7" ht="36.75" customHeight="1">
      <c r="A42" s="425" t="s">
        <v>829</v>
      </c>
      <c r="B42" s="426" t="s">
        <v>821</v>
      </c>
      <c r="C42" s="427" t="s">
        <v>822</v>
      </c>
      <c r="D42" s="556">
        <v>1396</v>
      </c>
      <c r="E42" s="638">
        <v>0</v>
      </c>
      <c r="F42" s="402">
        <v>1396</v>
      </c>
      <c r="G42" s="398"/>
    </row>
    <row r="43" spans="1:7" ht="20.25" customHeight="1">
      <c r="A43" s="419"/>
      <c r="B43" s="184"/>
      <c r="C43" s="420"/>
      <c r="D43" s="421"/>
      <c r="E43" s="421"/>
      <c r="F43" s="422"/>
      <c r="G43" s="398"/>
    </row>
    <row r="44" spans="1:7">
      <c r="A44" s="168"/>
      <c r="B44" s="168"/>
      <c r="C44" s="168"/>
      <c r="D44" s="168"/>
      <c r="E44" s="168"/>
      <c r="F44" s="168"/>
      <c r="G44" s="398"/>
    </row>
    <row r="45" spans="1:7">
      <c r="A45" s="423"/>
      <c r="B45" s="424" t="s">
        <v>886</v>
      </c>
      <c r="C45" s="168" t="s">
        <v>823</v>
      </c>
      <c r="D45" s="168"/>
      <c r="E45" s="168"/>
      <c r="F45" s="168"/>
      <c r="G45" s="398"/>
    </row>
    <row r="46" spans="1:7" ht="47.25" customHeight="1">
      <c r="A46" s="12"/>
      <c r="B46" s="12"/>
      <c r="C46" s="12"/>
      <c r="D46" s="12"/>
      <c r="E46" s="12"/>
      <c r="F46" s="167"/>
    </row>
    <row r="47" spans="1:7">
      <c r="A47" s="167" t="s">
        <v>824</v>
      </c>
      <c r="B47" s="167"/>
      <c r="C47" s="167"/>
      <c r="D47" s="167"/>
      <c r="E47" s="167"/>
      <c r="F47" s="167"/>
    </row>
    <row r="48" spans="1:7">
      <c r="A48" s="167" t="s">
        <v>825</v>
      </c>
      <c r="B48" s="167"/>
      <c r="C48" s="167"/>
      <c r="D48" s="167"/>
      <c r="E48" s="167"/>
      <c r="F48" s="167"/>
    </row>
    <row r="49" spans="1:6" ht="15">
      <c r="A49" s="12"/>
      <c r="B49" s="12"/>
      <c r="C49" s="12"/>
      <c r="D49" s="12"/>
      <c r="E49" s="12"/>
      <c r="F49" s="262"/>
    </row>
  </sheetData>
  <mergeCells count="2">
    <mergeCell ref="A6:F10"/>
    <mergeCell ref="C11:D1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2" sqref="L12"/>
    </sheetView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2"/>
  <sheetViews>
    <sheetView tabSelected="1" topLeftCell="A3" zoomScale="59" zoomScaleNormal="59" workbookViewId="0">
      <selection activeCell="Q76" sqref="P76:Q76"/>
    </sheetView>
  </sheetViews>
  <sheetFormatPr defaultRowHeight="15.75"/>
  <cols>
    <col min="1" max="1" width="16.42578125" style="2" customWidth="1"/>
    <col min="2" max="2" width="103" style="2" bestFit="1" customWidth="1"/>
    <col min="3" max="3" width="17" style="2" customWidth="1"/>
    <col min="4" max="5" width="18.85546875" style="2" customWidth="1"/>
    <col min="6" max="6" width="18.28515625" style="2" customWidth="1"/>
    <col min="7" max="7" width="18.7109375" style="2" customWidth="1"/>
    <col min="8" max="8" width="19" style="2" customWidth="1"/>
    <col min="9" max="9" width="11.7109375" style="2" customWidth="1"/>
    <col min="10" max="10" width="12.42578125" style="2" customWidth="1"/>
    <col min="11" max="11" width="11.7109375" style="2" customWidth="1"/>
    <col min="12" max="12" width="12" style="2" customWidth="1"/>
    <col min="13" max="13" width="14.85546875" style="2" customWidth="1"/>
    <col min="14" max="14" width="0" style="2" hidden="1" customWidth="1"/>
    <col min="15" max="15" width="12.28515625" style="2" hidden="1" customWidth="1"/>
    <col min="16" max="16384" width="9.140625" style="2"/>
  </cols>
  <sheetData>
    <row r="1" spans="1:8" ht="24" customHeight="1"/>
    <row r="2" spans="1:8" ht="24" customHeight="1"/>
    <row r="3" spans="1:8" customFormat="1" ht="9" customHeight="1">
      <c r="B3" s="53"/>
      <c r="D3" s="53"/>
    </row>
    <row r="4" spans="1:8" ht="15.75" hidden="1" customHeight="1">
      <c r="A4" s="3"/>
    </row>
    <row r="5" spans="1:8" ht="15.75" hidden="1" customHeight="1">
      <c r="A5" s="3"/>
    </row>
    <row r="6" spans="1:8" ht="27" customHeight="1">
      <c r="A6" s="131" t="s">
        <v>440</v>
      </c>
      <c r="B6" s="131"/>
      <c r="C6" s="252"/>
      <c r="D6" s="53"/>
      <c r="E6" s="53"/>
      <c r="F6" s="53"/>
      <c r="G6" s="53"/>
      <c r="H6" s="53"/>
    </row>
    <row r="7" spans="1:8" ht="25.5" customHeight="1">
      <c r="A7" s="130" t="s">
        <v>441</v>
      </c>
      <c r="B7" s="131"/>
      <c r="C7" s="132" t="s">
        <v>431</v>
      </c>
      <c r="D7" s="53"/>
      <c r="E7" s="53"/>
      <c r="F7" s="53"/>
      <c r="G7" s="132"/>
      <c r="H7" s="53"/>
    </row>
    <row r="8" spans="1:8" ht="35.25" customHeight="1">
      <c r="A8" s="130"/>
      <c r="B8" s="431"/>
      <c r="C8" s="440" t="s">
        <v>894</v>
      </c>
      <c r="D8" s="441"/>
      <c r="E8" s="53"/>
      <c r="F8" s="53"/>
      <c r="G8" s="132"/>
      <c r="H8" s="53"/>
    </row>
    <row r="9" spans="1:8" s="18" customFormat="1" ht="9.75" customHeight="1">
      <c r="A9" s="133"/>
      <c r="B9" s="134"/>
      <c r="C9" s="134"/>
      <c r="D9" s="134"/>
      <c r="E9" s="134"/>
      <c r="F9" s="134"/>
      <c r="G9" s="134"/>
      <c r="H9" s="134"/>
    </row>
    <row r="10" spans="1:8" s="25" customFormat="1" ht="20.25">
      <c r="A10" s="659" t="s">
        <v>1208</v>
      </c>
      <c r="B10" s="660"/>
      <c r="C10" s="660"/>
      <c r="D10" s="660"/>
      <c r="E10" s="660"/>
      <c r="F10" s="660"/>
      <c r="G10" s="660"/>
      <c r="H10" s="134"/>
    </row>
    <row r="11" spans="1:8" s="26" customFormat="1" ht="21.75" customHeight="1">
      <c r="A11" s="135"/>
      <c r="B11" s="136"/>
      <c r="C11" s="136"/>
      <c r="D11" s="136"/>
      <c r="E11" s="136"/>
      <c r="F11" s="136"/>
      <c r="G11" s="137" t="s">
        <v>181</v>
      </c>
      <c r="H11" s="256"/>
    </row>
    <row r="12" spans="1:8" s="25" customFormat="1" ht="42" customHeight="1">
      <c r="A12" s="661" t="s">
        <v>443</v>
      </c>
      <c r="B12" s="663" t="s">
        <v>444</v>
      </c>
      <c r="C12" s="651" t="s">
        <v>94</v>
      </c>
      <c r="D12" s="651" t="s">
        <v>1009</v>
      </c>
      <c r="E12" s="651" t="s">
        <v>1010</v>
      </c>
      <c r="F12" s="651" t="s">
        <v>1207</v>
      </c>
      <c r="G12" s="651"/>
      <c r="H12" s="651" t="s">
        <v>1209</v>
      </c>
    </row>
    <row r="13" spans="1:8" s="25" customFormat="1" ht="75" customHeight="1">
      <c r="A13" s="661"/>
      <c r="B13" s="663"/>
      <c r="C13" s="651"/>
      <c r="D13" s="651"/>
      <c r="E13" s="651"/>
      <c r="F13" s="456" t="s">
        <v>67</v>
      </c>
      <c r="G13" s="456" t="s">
        <v>48</v>
      </c>
      <c r="H13" s="651"/>
    </row>
    <row r="14" spans="1:8" s="25" customFormat="1" ht="22.5" customHeight="1">
      <c r="A14" s="138">
        <v>1</v>
      </c>
      <c r="B14" s="139">
        <v>2</v>
      </c>
      <c r="C14" s="140">
        <v>3</v>
      </c>
      <c r="D14" s="140">
        <v>4</v>
      </c>
      <c r="E14" s="140">
        <v>5</v>
      </c>
      <c r="F14" s="456">
        <v>6</v>
      </c>
      <c r="G14" s="456">
        <v>7</v>
      </c>
      <c r="H14" s="129">
        <v>8</v>
      </c>
    </row>
    <row r="15" spans="1:8" s="25" customFormat="1" ht="30" customHeight="1">
      <c r="A15" s="138"/>
      <c r="B15" s="141" t="s">
        <v>854</v>
      </c>
      <c r="C15" s="142"/>
      <c r="D15" s="142"/>
      <c r="E15" s="142"/>
      <c r="F15" s="143"/>
      <c r="G15" s="143"/>
      <c r="H15" s="143"/>
    </row>
    <row r="16" spans="1:8" s="25" customFormat="1" ht="41.25" customHeight="1">
      <c r="A16" s="138" t="s">
        <v>445</v>
      </c>
      <c r="B16" s="144" t="s">
        <v>446</v>
      </c>
      <c r="C16" s="326">
        <v>1001</v>
      </c>
      <c r="D16" s="327">
        <v>178662</v>
      </c>
      <c r="E16" s="328">
        <v>261000</v>
      </c>
      <c r="F16" s="328">
        <v>261000</v>
      </c>
      <c r="G16" s="328">
        <v>198591</v>
      </c>
      <c r="H16" s="328">
        <f>G16/F16*100</f>
        <v>76.088505747126433</v>
      </c>
    </row>
    <row r="17" spans="1:8" s="25" customFormat="1" ht="30" customHeight="1">
      <c r="A17" s="138">
        <v>60</v>
      </c>
      <c r="B17" s="145" t="s">
        <v>447</v>
      </c>
      <c r="C17" s="326">
        <v>1002</v>
      </c>
      <c r="D17" s="329">
        <v>0</v>
      </c>
      <c r="E17" s="328"/>
      <c r="F17" s="328"/>
      <c r="G17" s="328"/>
      <c r="H17" s="328"/>
    </row>
    <row r="18" spans="1:8" s="25" customFormat="1" ht="43.5" customHeight="1">
      <c r="A18" s="138">
        <v>600</v>
      </c>
      <c r="B18" s="146" t="s">
        <v>448</v>
      </c>
      <c r="C18" s="326">
        <v>1003</v>
      </c>
      <c r="D18" s="329"/>
      <c r="E18" s="328"/>
      <c r="F18" s="328"/>
      <c r="G18" s="328"/>
      <c r="H18" s="328"/>
    </row>
    <row r="19" spans="1:8" s="25" customFormat="1" ht="38.25" customHeight="1">
      <c r="A19" s="138">
        <v>601</v>
      </c>
      <c r="B19" s="146" t="s">
        <v>449</v>
      </c>
      <c r="C19" s="326">
        <v>1004</v>
      </c>
      <c r="D19" s="329"/>
      <c r="E19" s="328"/>
      <c r="F19" s="328"/>
      <c r="G19" s="328"/>
      <c r="H19" s="328"/>
    </row>
    <row r="20" spans="1:8" s="25" customFormat="1" ht="36">
      <c r="A20" s="138">
        <v>602</v>
      </c>
      <c r="B20" s="146" t="s">
        <v>450</v>
      </c>
      <c r="C20" s="326">
        <v>1005</v>
      </c>
      <c r="D20" s="329"/>
      <c r="E20" s="328"/>
      <c r="F20" s="328"/>
      <c r="G20" s="328"/>
      <c r="H20" s="328"/>
    </row>
    <row r="21" spans="1:8" s="25" customFormat="1" ht="39.75" customHeight="1">
      <c r="A21" s="138">
        <v>603</v>
      </c>
      <c r="B21" s="146" t="s">
        <v>451</v>
      </c>
      <c r="C21" s="326">
        <v>1006</v>
      </c>
      <c r="D21" s="329"/>
      <c r="E21" s="328"/>
      <c r="F21" s="328"/>
      <c r="G21" s="328"/>
      <c r="H21" s="328"/>
    </row>
    <row r="22" spans="1:8" s="25" customFormat="1" ht="30" customHeight="1">
      <c r="A22" s="138">
        <v>604</v>
      </c>
      <c r="B22" s="146" t="s">
        <v>452</v>
      </c>
      <c r="C22" s="326">
        <v>1007</v>
      </c>
      <c r="D22" s="484"/>
      <c r="E22" s="328"/>
      <c r="F22" s="328"/>
      <c r="G22" s="328"/>
      <c r="H22" s="328"/>
    </row>
    <row r="23" spans="1:8" s="25" customFormat="1" ht="30" customHeight="1">
      <c r="A23" s="138">
        <v>605</v>
      </c>
      <c r="B23" s="146" t="s">
        <v>453</v>
      </c>
      <c r="C23" s="326">
        <v>1008</v>
      </c>
      <c r="D23" s="329"/>
      <c r="E23" s="328"/>
      <c r="F23" s="328"/>
      <c r="G23" s="328"/>
      <c r="H23" s="328"/>
    </row>
    <row r="24" spans="1:8" s="25" customFormat="1" ht="35.25" customHeight="1">
      <c r="A24" s="138">
        <v>61</v>
      </c>
      <c r="B24" s="144" t="s">
        <v>716</v>
      </c>
      <c r="C24" s="326">
        <v>1009</v>
      </c>
      <c r="D24" s="327">
        <v>126140</v>
      </c>
      <c r="E24" s="328">
        <v>183000</v>
      </c>
      <c r="F24" s="328">
        <v>183000</v>
      </c>
      <c r="G24" s="328">
        <v>143673</v>
      </c>
      <c r="H24" s="328">
        <f t="shared" ref="H24:H77" si="0">G24/F24*100</f>
        <v>78.509836065573765</v>
      </c>
    </row>
    <row r="25" spans="1:8" s="25" customFormat="1" ht="38.25" customHeight="1">
      <c r="A25" s="138">
        <v>610</v>
      </c>
      <c r="B25" s="146" t="s">
        <v>454</v>
      </c>
      <c r="C25" s="326">
        <v>1010</v>
      </c>
      <c r="D25" s="329"/>
      <c r="E25" s="328"/>
      <c r="F25" s="328"/>
      <c r="G25" s="328"/>
      <c r="H25" s="328"/>
    </row>
    <row r="26" spans="1:8" s="25" customFormat="1" ht="38.25" customHeight="1">
      <c r="A26" s="138">
        <v>611</v>
      </c>
      <c r="B26" s="146" t="s">
        <v>139</v>
      </c>
      <c r="C26" s="326">
        <v>1011</v>
      </c>
      <c r="D26" s="329"/>
      <c r="E26" s="328"/>
      <c r="F26" s="328"/>
      <c r="G26" s="328"/>
      <c r="H26" s="328"/>
    </row>
    <row r="27" spans="1:8" s="25" customFormat="1" ht="35.25" customHeight="1">
      <c r="A27" s="138">
        <v>612</v>
      </c>
      <c r="B27" s="146" t="s">
        <v>140</v>
      </c>
      <c r="C27" s="326">
        <v>1012</v>
      </c>
      <c r="D27" s="329"/>
      <c r="E27" s="328"/>
      <c r="F27" s="328"/>
      <c r="G27" s="328"/>
      <c r="H27" s="328"/>
    </row>
    <row r="28" spans="1:8" s="25" customFormat="1" ht="39.75" customHeight="1">
      <c r="A28" s="138">
        <v>613</v>
      </c>
      <c r="B28" s="146" t="s">
        <v>141</v>
      </c>
      <c r="C28" s="326">
        <v>1013</v>
      </c>
      <c r="D28" s="329"/>
      <c r="E28" s="328"/>
      <c r="F28" s="328"/>
      <c r="G28" s="328"/>
      <c r="H28" s="328"/>
    </row>
    <row r="29" spans="1:8" s="25" customFormat="1" ht="29.25" customHeight="1">
      <c r="A29" s="138">
        <v>614</v>
      </c>
      <c r="B29" s="146" t="s">
        <v>455</v>
      </c>
      <c r="C29" s="326">
        <v>1014</v>
      </c>
      <c r="D29" s="327">
        <v>126140</v>
      </c>
      <c r="E29" s="328">
        <v>183000</v>
      </c>
      <c r="F29" s="328">
        <v>183000</v>
      </c>
      <c r="G29" s="328">
        <v>143673</v>
      </c>
      <c r="H29" s="328">
        <f t="shared" si="0"/>
        <v>78.509836065573765</v>
      </c>
    </row>
    <row r="30" spans="1:8" s="25" customFormat="1" ht="27.75" customHeight="1">
      <c r="A30" s="138">
        <v>615</v>
      </c>
      <c r="B30" s="146" t="s">
        <v>456</v>
      </c>
      <c r="C30" s="326">
        <v>1015</v>
      </c>
      <c r="D30" s="329"/>
      <c r="E30" s="328"/>
      <c r="F30" s="328"/>
      <c r="G30" s="328"/>
      <c r="H30" s="328"/>
    </row>
    <row r="31" spans="1:8" s="25" customFormat="1" ht="20.25">
      <c r="A31" s="147">
        <v>64</v>
      </c>
      <c r="B31" s="148" t="s">
        <v>855</v>
      </c>
      <c r="C31" s="330">
        <v>1016</v>
      </c>
      <c r="D31" s="327">
        <v>469</v>
      </c>
      <c r="E31" s="328"/>
      <c r="F31" s="328"/>
      <c r="G31" s="328"/>
      <c r="H31" s="328"/>
    </row>
    <row r="32" spans="1:8" s="25" customFormat="1" ht="20.25">
      <c r="A32" s="147">
        <v>65</v>
      </c>
      <c r="B32" s="148" t="s">
        <v>457</v>
      </c>
      <c r="C32" s="330">
        <v>1017</v>
      </c>
      <c r="D32" s="327">
        <v>52053</v>
      </c>
      <c r="E32" s="328">
        <v>78000</v>
      </c>
      <c r="F32" s="328">
        <v>78000</v>
      </c>
      <c r="G32" s="328">
        <v>54918</v>
      </c>
      <c r="H32" s="328">
        <f t="shared" si="0"/>
        <v>70.407692307692301</v>
      </c>
    </row>
    <row r="33" spans="1:14" s="25" customFormat="1" ht="20.25">
      <c r="A33" s="147"/>
      <c r="B33" s="149" t="s">
        <v>142</v>
      </c>
      <c r="C33" s="330"/>
      <c r="D33" s="327"/>
      <c r="E33" s="328"/>
      <c r="F33" s="328"/>
      <c r="G33" s="328"/>
      <c r="H33" s="328"/>
    </row>
    <row r="34" spans="1:14" s="25" customFormat="1" ht="36.75">
      <c r="A34" s="147" t="s">
        <v>458</v>
      </c>
      <c r="B34" s="149" t="s">
        <v>732</v>
      </c>
      <c r="C34" s="330">
        <v>1018</v>
      </c>
      <c r="D34" s="327">
        <v>211445</v>
      </c>
      <c r="E34" s="328">
        <v>320753</v>
      </c>
      <c r="F34" s="328">
        <v>320753</v>
      </c>
      <c r="G34" s="328">
        <v>201735</v>
      </c>
      <c r="H34" s="328">
        <f t="shared" si="0"/>
        <v>62.894189610073795</v>
      </c>
      <c r="I34" s="449"/>
    </row>
    <row r="35" spans="1:14" s="25" customFormat="1" ht="24.75" customHeight="1">
      <c r="A35" s="147">
        <v>50</v>
      </c>
      <c r="B35" s="148" t="s">
        <v>459</v>
      </c>
      <c r="C35" s="330">
        <v>1019</v>
      </c>
      <c r="D35" s="327"/>
      <c r="E35" s="328"/>
      <c r="F35" s="328"/>
      <c r="G35" s="328"/>
      <c r="H35" s="328"/>
    </row>
    <row r="36" spans="1:14" s="25" customFormat="1" ht="24.75" customHeight="1">
      <c r="A36" s="147">
        <v>62</v>
      </c>
      <c r="B36" s="148" t="s">
        <v>460</v>
      </c>
      <c r="C36" s="330">
        <v>1020</v>
      </c>
      <c r="D36" s="327"/>
      <c r="E36" s="328"/>
      <c r="F36" s="328"/>
      <c r="G36" s="328"/>
      <c r="H36" s="328"/>
    </row>
    <row r="37" spans="1:14" s="25" customFormat="1" ht="36.75" customHeight="1">
      <c r="A37" s="147">
        <v>630</v>
      </c>
      <c r="B37" s="148" t="s">
        <v>733</v>
      </c>
      <c r="C37" s="330">
        <v>1021</v>
      </c>
      <c r="D37" s="327"/>
      <c r="E37" s="328"/>
      <c r="F37" s="328"/>
      <c r="G37" s="328"/>
      <c r="H37" s="328"/>
    </row>
    <row r="38" spans="1:14" s="25" customFormat="1" ht="36.75" customHeight="1">
      <c r="A38" s="147">
        <v>631</v>
      </c>
      <c r="B38" s="148" t="s">
        <v>461</v>
      </c>
      <c r="C38" s="330">
        <v>1022</v>
      </c>
      <c r="D38" s="327"/>
      <c r="E38" s="328"/>
      <c r="F38" s="328"/>
      <c r="G38" s="328"/>
      <c r="H38" s="328"/>
    </row>
    <row r="39" spans="1:14" s="25" customFormat="1" ht="36.75" customHeight="1">
      <c r="A39" s="147" t="s">
        <v>143</v>
      </c>
      <c r="B39" s="148" t="s">
        <v>462</v>
      </c>
      <c r="C39" s="330">
        <v>1023</v>
      </c>
      <c r="D39" s="327">
        <v>811</v>
      </c>
      <c r="E39" s="328">
        <v>1970</v>
      </c>
      <c r="F39" s="328">
        <v>1970</v>
      </c>
      <c r="G39" s="328">
        <v>555</v>
      </c>
      <c r="H39" s="328">
        <f t="shared" si="0"/>
        <v>28.17258883248731</v>
      </c>
    </row>
    <row r="40" spans="1:14" s="27" customFormat="1" ht="30" customHeight="1">
      <c r="A40" s="147">
        <v>513</v>
      </c>
      <c r="B40" s="148" t="s">
        <v>463</v>
      </c>
      <c r="C40" s="330">
        <v>1024</v>
      </c>
      <c r="D40" s="327">
        <v>7816</v>
      </c>
      <c r="E40" s="328">
        <v>18990</v>
      </c>
      <c r="F40" s="328">
        <v>18990</v>
      </c>
      <c r="G40" s="328">
        <v>8366</v>
      </c>
      <c r="H40" s="328">
        <f t="shared" si="0"/>
        <v>44.054765666140071</v>
      </c>
      <c r="I40" s="453"/>
    </row>
    <row r="41" spans="1:14" s="27" customFormat="1" ht="27" customHeight="1">
      <c r="A41" s="147">
        <v>52</v>
      </c>
      <c r="B41" s="148" t="s">
        <v>464</v>
      </c>
      <c r="C41" s="330">
        <v>1025</v>
      </c>
      <c r="D41" s="327">
        <v>164288</v>
      </c>
      <c r="E41" s="328">
        <v>248363</v>
      </c>
      <c r="F41" s="328">
        <v>248363</v>
      </c>
      <c r="G41" s="328">
        <v>162210</v>
      </c>
      <c r="H41" s="328">
        <f t="shared" si="0"/>
        <v>65.311660754621258</v>
      </c>
      <c r="N41" s="27">
        <v>28544</v>
      </c>
    </row>
    <row r="42" spans="1:14" s="27" customFormat="1" ht="20.25">
      <c r="A42" s="147">
        <v>53</v>
      </c>
      <c r="B42" s="148" t="s">
        <v>144</v>
      </c>
      <c r="C42" s="330">
        <v>1026</v>
      </c>
      <c r="D42" s="327">
        <v>6586</v>
      </c>
      <c r="E42" s="328">
        <v>9980</v>
      </c>
      <c r="F42" s="328">
        <v>9980</v>
      </c>
      <c r="G42" s="328">
        <v>5838</v>
      </c>
      <c r="H42" s="328">
        <f t="shared" si="0"/>
        <v>58.496993987975955</v>
      </c>
    </row>
    <row r="43" spans="1:14" s="27" customFormat="1" ht="20.25">
      <c r="A43" s="147">
        <v>540</v>
      </c>
      <c r="B43" s="148" t="s">
        <v>465</v>
      </c>
      <c r="C43" s="330">
        <v>1027</v>
      </c>
      <c r="D43" s="327">
        <v>12170</v>
      </c>
      <c r="E43" s="328">
        <v>10600</v>
      </c>
      <c r="F43" s="328">
        <v>10600</v>
      </c>
      <c r="G43" s="328">
        <v>12169</v>
      </c>
      <c r="H43" s="328">
        <f t="shared" si="0"/>
        <v>114.80188679245282</v>
      </c>
    </row>
    <row r="44" spans="1:14" s="27" customFormat="1" ht="26.25" customHeight="1">
      <c r="A44" s="147" t="s">
        <v>145</v>
      </c>
      <c r="B44" s="148" t="s">
        <v>466</v>
      </c>
      <c r="C44" s="330">
        <v>1028</v>
      </c>
      <c r="D44" s="327">
        <v>4186</v>
      </c>
      <c r="E44" s="328"/>
      <c r="F44" s="328"/>
      <c r="G44" s="328"/>
      <c r="H44" s="328"/>
    </row>
    <row r="45" spans="1:14" s="27" customFormat="1" ht="24.75" customHeight="1">
      <c r="A45" s="147">
        <v>55</v>
      </c>
      <c r="B45" s="148" t="s">
        <v>467</v>
      </c>
      <c r="C45" s="330">
        <v>1029</v>
      </c>
      <c r="D45" s="327">
        <v>15588</v>
      </c>
      <c r="E45" s="328">
        <v>30850</v>
      </c>
      <c r="F45" s="328">
        <v>30850</v>
      </c>
      <c r="G45" s="328">
        <v>12597</v>
      </c>
      <c r="H45" s="328">
        <f t="shared" si="0"/>
        <v>40.833063209076172</v>
      </c>
    </row>
    <row r="46" spans="1:14" s="27" customFormat="1" ht="15.6" hidden="1" customHeight="1">
      <c r="A46" s="147"/>
      <c r="B46" s="149" t="s">
        <v>717</v>
      </c>
      <c r="C46" s="330">
        <v>1030</v>
      </c>
      <c r="D46" s="327"/>
      <c r="E46" s="328"/>
      <c r="F46" s="328"/>
      <c r="G46" s="328"/>
      <c r="H46" s="328" t="e">
        <f t="shared" si="0"/>
        <v>#DIV/0!</v>
      </c>
    </row>
    <row r="47" spans="1:14" s="27" customFormat="1" ht="20.25" customHeight="1">
      <c r="A47" s="147"/>
      <c r="B47" s="149" t="s">
        <v>734</v>
      </c>
      <c r="C47" s="330">
        <v>1030</v>
      </c>
      <c r="D47" s="327"/>
      <c r="E47" s="328"/>
      <c r="F47" s="328"/>
      <c r="G47" s="328"/>
      <c r="H47" s="328"/>
    </row>
    <row r="48" spans="1:14" s="27" customFormat="1" ht="20.25">
      <c r="A48" s="147"/>
      <c r="B48" s="149" t="s">
        <v>718</v>
      </c>
      <c r="C48" s="330">
        <v>1031</v>
      </c>
      <c r="D48" s="327">
        <v>32783</v>
      </c>
      <c r="E48" s="328">
        <v>59753</v>
      </c>
      <c r="F48" s="328">
        <v>59753</v>
      </c>
      <c r="G48" s="328">
        <v>3144</v>
      </c>
      <c r="H48" s="328">
        <f t="shared" si="0"/>
        <v>5.2616605024015533</v>
      </c>
      <c r="I48" s="453"/>
    </row>
    <row r="49" spans="1:8" s="27" customFormat="1" ht="20.25">
      <c r="A49" s="147">
        <v>66</v>
      </c>
      <c r="B49" s="149" t="s">
        <v>468</v>
      </c>
      <c r="C49" s="330">
        <v>1032</v>
      </c>
      <c r="D49" s="327">
        <v>1224</v>
      </c>
      <c r="E49" s="328">
        <v>1000</v>
      </c>
      <c r="F49" s="328">
        <v>1000</v>
      </c>
      <c r="G49" s="328">
        <v>872</v>
      </c>
      <c r="H49" s="328">
        <f t="shared" si="0"/>
        <v>87.2</v>
      </c>
    </row>
    <row r="50" spans="1:8" s="27" customFormat="1" ht="54.75">
      <c r="A50" s="147" t="s">
        <v>146</v>
      </c>
      <c r="B50" s="148" t="s">
        <v>469</v>
      </c>
      <c r="C50" s="330">
        <v>1033</v>
      </c>
      <c r="D50" s="327">
        <v>0</v>
      </c>
      <c r="E50" s="328"/>
      <c r="F50" s="328"/>
      <c r="G50" s="328"/>
      <c r="H50" s="328"/>
    </row>
    <row r="51" spans="1:8" s="27" customFormat="1" ht="20.25">
      <c r="A51" s="147">
        <v>660</v>
      </c>
      <c r="B51" s="148" t="s">
        <v>470</v>
      </c>
      <c r="C51" s="330">
        <v>1034</v>
      </c>
      <c r="D51" s="327"/>
      <c r="E51" s="328"/>
      <c r="F51" s="328"/>
      <c r="G51" s="328"/>
      <c r="H51" s="328"/>
    </row>
    <row r="52" spans="1:8" s="27" customFormat="1" ht="20.25">
      <c r="A52" s="147">
        <v>661</v>
      </c>
      <c r="B52" s="148" t="s">
        <v>471</v>
      </c>
      <c r="C52" s="330">
        <v>1035</v>
      </c>
      <c r="D52" s="327"/>
      <c r="E52" s="328"/>
      <c r="F52" s="328"/>
      <c r="G52" s="328"/>
      <c r="H52" s="328"/>
    </row>
    <row r="53" spans="1:8" ht="36.75">
      <c r="A53" s="147">
        <v>665</v>
      </c>
      <c r="B53" s="148" t="s">
        <v>147</v>
      </c>
      <c r="C53" s="330">
        <v>1036</v>
      </c>
      <c r="D53" s="327"/>
      <c r="E53" s="331"/>
      <c r="F53" s="331"/>
      <c r="G53" s="331"/>
      <c r="H53" s="328"/>
    </row>
    <row r="54" spans="1:8" ht="20.25">
      <c r="A54" s="147">
        <v>669</v>
      </c>
      <c r="B54" s="148" t="s">
        <v>148</v>
      </c>
      <c r="C54" s="330">
        <v>1037</v>
      </c>
      <c r="D54" s="327"/>
      <c r="E54" s="331"/>
      <c r="F54" s="331"/>
      <c r="G54" s="331"/>
      <c r="H54" s="328"/>
    </row>
    <row r="55" spans="1:8" ht="20.25">
      <c r="A55" s="147">
        <v>662</v>
      </c>
      <c r="B55" s="149" t="s">
        <v>472</v>
      </c>
      <c r="C55" s="330">
        <v>1038</v>
      </c>
      <c r="D55" s="327">
        <v>1224</v>
      </c>
      <c r="E55" s="331">
        <v>1000</v>
      </c>
      <c r="F55" s="331">
        <v>1000</v>
      </c>
      <c r="G55" s="331">
        <v>872</v>
      </c>
      <c r="H55" s="328">
        <f t="shared" si="0"/>
        <v>87.2</v>
      </c>
    </row>
    <row r="56" spans="1:8" ht="37.5">
      <c r="A56" s="147" t="s">
        <v>149</v>
      </c>
      <c r="B56" s="150" t="s">
        <v>150</v>
      </c>
      <c r="C56" s="330">
        <v>1039</v>
      </c>
      <c r="D56" s="327"/>
      <c r="E56" s="331"/>
      <c r="F56" s="331"/>
      <c r="G56" s="331"/>
      <c r="H56" s="328"/>
    </row>
    <row r="57" spans="1:8" ht="20.25">
      <c r="A57" s="147">
        <v>56</v>
      </c>
      <c r="B57" s="151" t="s">
        <v>151</v>
      </c>
      <c r="C57" s="330">
        <v>1040</v>
      </c>
      <c r="D57" s="327">
        <v>1073</v>
      </c>
      <c r="E57" s="331">
        <v>3500</v>
      </c>
      <c r="F57" s="331">
        <v>3500</v>
      </c>
      <c r="G57" s="331">
        <v>1422</v>
      </c>
      <c r="H57" s="328">
        <f t="shared" si="0"/>
        <v>40.628571428571433</v>
      </c>
    </row>
    <row r="58" spans="1:8" ht="37.5" customHeight="1">
      <c r="A58" s="65" t="s">
        <v>152</v>
      </c>
      <c r="B58" s="151" t="s">
        <v>153</v>
      </c>
      <c r="C58" s="330">
        <v>1041</v>
      </c>
      <c r="D58" s="327">
        <v>0</v>
      </c>
      <c r="E58" s="331"/>
      <c r="F58" s="331"/>
      <c r="G58" s="331"/>
      <c r="H58" s="328"/>
    </row>
    <row r="59" spans="1:8" ht="20.25">
      <c r="A59" s="65">
        <v>560</v>
      </c>
      <c r="B59" s="66" t="s">
        <v>154</v>
      </c>
      <c r="C59" s="330">
        <v>1042</v>
      </c>
      <c r="D59" s="332"/>
      <c r="E59" s="331"/>
      <c r="F59" s="331"/>
      <c r="G59" s="331"/>
      <c r="H59" s="328"/>
    </row>
    <row r="60" spans="1:8" ht="20.25">
      <c r="A60" s="65">
        <v>561</v>
      </c>
      <c r="B60" s="66" t="s">
        <v>155</v>
      </c>
      <c r="C60" s="330">
        <v>1043</v>
      </c>
      <c r="D60" s="332"/>
      <c r="E60" s="331"/>
      <c r="F60" s="331"/>
      <c r="G60" s="331"/>
      <c r="H60" s="328"/>
    </row>
    <row r="61" spans="1:8" ht="18.75" customHeight="1">
      <c r="A61" s="65">
        <v>565</v>
      </c>
      <c r="B61" s="66" t="s">
        <v>156</v>
      </c>
      <c r="C61" s="330">
        <v>1044</v>
      </c>
      <c r="D61" s="332"/>
      <c r="E61" s="331"/>
      <c r="F61" s="331"/>
      <c r="G61" s="331"/>
      <c r="H61" s="328"/>
    </row>
    <row r="62" spans="1:8" ht="20.25">
      <c r="A62" s="65" t="s">
        <v>157</v>
      </c>
      <c r="B62" s="66" t="s">
        <v>158</v>
      </c>
      <c r="C62" s="330">
        <v>1045</v>
      </c>
      <c r="D62" s="332"/>
      <c r="E62" s="331"/>
      <c r="F62" s="331"/>
      <c r="G62" s="331"/>
      <c r="H62" s="328"/>
    </row>
    <row r="63" spans="1:8" ht="20.25">
      <c r="A63" s="65">
        <v>562</v>
      </c>
      <c r="B63" s="66" t="s">
        <v>159</v>
      </c>
      <c r="C63" s="330">
        <v>1046</v>
      </c>
      <c r="D63" s="327">
        <v>1073</v>
      </c>
      <c r="E63" s="331">
        <v>3500</v>
      </c>
      <c r="F63" s="331">
        <v>3500</v>
      </c>
      <c r="G63" s="331">
        <v>1422</v>
      </c>
      <c r="H63" s="328">
        <f t="shared" si="0"/>
        <v>40.628571428571433</v>
      </c>
    </row>
    <row r="64" spans="1:8" ht="37.5">
      <c r="A64" s="67" t="s">
        <v>160</v>
      </c>
      <c r="B64" s="151" t="s">
        <v>161</v>
      </c>
      <c r="C64" s="330">
        <v>1047</v>
      </c>
      <c r="D64" s="332"/>
      <c r="E64" s="333"/>
      <c r="F64" s="333"/>
      <c r="G64" s="331"/>
      <c r="H64" s="328"/>
    </row>
    <row r="65" spans="1:13" ht="20.25">
      <c r="A65" s="67"/>
      <c r="B65" s="151" t="s">
        <v>162</v>
      </c>
      <c r="C65" s="330">
        <v>1048</v>
      </c>
      <c r="D65" s="531">
        <v>151</v>
      </c>
      <c r="E65" s="333"/>
      <c r="F65" s="333"/>
      <c r="G65" s="331"/>
      <c r="H65" s="328"/>
    </row>
    <row r="66" spans="1:13" ht="20.25">
      <c r="A66" s="67"/>
      <c r="B66" s="151" t="s">
        <v>163</v>
      </c>
      <c r="C66" s="330">
        <v>1049</v>
      </c>
      <c r="D66" s="327"/>
      <c r="E66" s="331">
        <v>2500</v>
      </c>
      <c r="F66" s="331">
        <v>2500</v>
      </c>
      <c r="G66" s="331">
        <v>550</v>
      </c>
      <c r="H66" s="328">
        <f t="shared" si="0"/>
        <v>22</v>
      </c>
    </row>
    <row r="67" spans="1:13" ht="37.5">
      <c r="A67" s="147" t="s">
        <v>164</v>
      </c>
      <c r="B67" s="66" t="s">
        <v>165</v>
      </c>
      <c r="C67" s="477">
        <v>1050</v>
      </c>
      <c r="D67" s="327"/>
      <c r="E67" s="331"/>
      <c r="F67" s="331"/>
      <c r="G67" s="331"/>
      <c r="H67" s="328"/>
    </row>
    <row r="68" spans="1:13" ht="37.5">
      <c r="A68" s="147" t="s">
        <v>166</v>
      </c>
      <c r="B68" s="66" t="s">
        <v>167</v>
      </c>
      <c r="C68" s="330">
        <v>1051</v>
      </c>
      <c r="D68" s="327"/>
      <c r="E68" s="331"/>
      <c r="F68" s="331"/>
      <c r="G68" s="331"/>
      <c r="H68" s="328"/>
    </row>
    <row r="69" spans="1:13" ht="54.75">
      <c r="A69" s="147" t="s">
        <v>168</v>
      </c>
      <c r="B69" s="66" t="s">
        <v>169</v>
      </c>
      <c r="C69" s="330">
        <v>1052</v>
      </c>
      <c r="D69" s="327">
        <v>36698</v>
      </c>
      <c r="E69" s="331">
        <v>67353</v>
      </c>
      <c r="F69" s="331">
        <v>67353</v>
      </c>
      <c r="G69" s="331">
        <v>6736</v>
      </c>
      <c r="H69" s="328">
        <f t="shared" si="0"/>
        <v>10.001039300402358</v>
      </c>
      <c r="I69" s="452"/>
    </row>
    <row r="70" spans="1:13" ht="54.75">
      <c r="A70" s="147" t="s">
        <v>170</v>
      </c>
      <c r="B70" s="66" t="s">
        <v>171</v>
      </c>
      <c r="C70" s="330">
        <v>1053</v>
      </c>
      <c r="D70" s="327">
        <v>16431</v>
      </c>
      <c r="E70" s="331">
        <v>4900</v>
      </c>
      <c r="F70" s="331">
        <v>4900</v>
      </c>
      <c r="G70" s="331">
        <v>1020</v>
      </c>
      <c r="H70" s="328">
        <f t="shared" si="0"/>
        <v>20.816326530612244</v>
      </c>
      <c r="M70" s="452"/>
    </row>
    <row r="71" spans="1:13" ht="20.25" customHeight="1">
      <c r="A71" s="655"/>
      <c r="B71" s="152" t="s">
        <v>473</v>
      </c>
      <c r="C71" s="662">
        <v>1054</v>
      </c>
      <c r="D71" s="664"/>
      <c r="E71" s="666">
        <v>200</v>
      </c>
      <c r="F71" s="666">
        <v>200</v>
      </c>
      <c r="G71" s="652">
        <v>2022</v>
      </c>
      <c r="H71" s="328">
        <f t="shared" si="0"/>
        <v>1011</v>
      </c>
    </row>
    <row r="72" spans="1:13" ht="20.25" customHeight="1">
      <c r="A72" s="656"/>
      <c r="B72" s="68" t="s">
        <v>474</v>
      </c>
      <c r="C72" s="662"/>
      <c r="D72" s="665"/>
      <c r="E72" s="667"/>
      <c r="F72" s="667"/>
      <c r="G72" s="653"/>
      <c r="H72" s="328"/>
    </row>
    <row r="73" spans="1:13" ht="20.25" customHeight="1">
      <c r="A73" s="655"/>
      <c r="B73" s="152" t="s">
        <v>475</v>
      </c>
      <c r="C73" s="658">
        <v>1055</v>
      </c>
      <c r="D73" s="657">
        <v>12365</v>
      </c>
      <c r="E73" s="654"/>
      <c r="F73" s="654"/>
      <c r="G73" s="652"/>
      <c r="H73" s="328"/>
    </row>
    <row r="74" spans="1:13" ht="20.25" customHeight="1">
      <c r="A74" s="656"/>
      <c r="B74" s="68" t="s">
        <v>476</v>
      </c>
      <c r="C74" s="658"/>
      <c r="D74" s="657"/>
      <c r="E74" s="654"/>
      <c r="F74" s="654"/>
      <c r="G74" s="653"/>
      <c r="H74" s="328"/>
    </row>
    <row r="75" spans="1:13" ht="56.25">
      <c r="A75" s="147" t="s">
        <v>477</v>
      </c>
      <c r="B75" s="151" t="s">
        <v>172</v>
      </c>
      <c r="C75" s="330">
        <v>1056</v>
      </c>
      <c r="D75" s="327"/>
      <c r="E75" s="331"/>
      <c r="F75" s="331"/>
      <c r="G75" s="486"/>
      <c r="H75" s="328"/>
      <c r="K75" s="3"/>
    </row>
    <row r="76" spans="1:13" ht="42.75" customHeight="1">
      <c r="A76" s="147" t="s">
        <v>478</v>
      </c>
      <c r="B76" s="66" t="s">
        <v>173</v>
      </c>
      <c r="C76" s="330">
        <v>1057</v>
      </c>
      <c r="D76" s="327"/>
      <c r="E76" s="331"/>
      <c r="F76" s="331"/>
      <c r="G76" s="331"/>
      <c r="H76" s="328"/>
      <c r="J76" s="212"/>
    </row>
    <row r="77" spans="1:13" ht="20.25">
      <c r="A77" s="147"/>
      <c r="B77" s="151" t="s">
        <v>174</v>
      </c>
      <c r="C77" s="330">
        <v>1058</v>
      </c>
      <c r="D77" s="327"/>
      <c r="E77" s="331">
        <v>200</v>
      </c>
      <c r="F77" s="331">
        <v>200</v>
      </c>
      <c r="G77" s="331">
        <v>2022</v>
      </c>
      <c r="H77" s="328">
        <f t="shared" si="0"/>
        <v>1011</v>
      </c>
      <c r="J77" s="212"/>
    </row>
    <row r="78" spans="1:13" ht="20.25">
      <c r="A78" s="147"/>
      <c r="B78" s="66" t="s">
        <v>715</v>
      </c>
      <c r="C78" s="330">
        <v>1059</v>
      </c>
      <c r="D78" s="327">
        <v>12365</v>
      </c>
      <c r="E78" s="331"/>
      <c r="F78" s="331"/>
      <c r="G78" s="331"/>
      <c r="H78" s="328"/>
      <c r="J78" s="212"/>
    </row>
    <row r="79" spans="1:13" ht="20.25">
      <c r="A79" s="147"/>
      <c r="B79" s="66" t="s">
        <v>175</v>
      </c>
      <c r="C79" s="330"/>
      <c r="D79" s="327"/>
      <c r="E79" s="331"/>
      <c r="F79" s="331"/>
      <c r="G79" s="331"/>
      <c r="H79" s="328"/>
    </row>
    <row r="80" spans="1:13" ht="20.25">
      <c r="A80" s="147">
        <v>721</v>
      </c>
      <c r="B80" s="213" t="s">
        <v>176</v>
      </c>
      <c r="C80" s="330">
        <v>1060</v>
      </c>
      <c r="D80" s="327">
        <v>581</v>
      </c>
      <c r="E80" s="334"/>
      <c r="F80" s="334"/>
      <c r="G80" s="334"/>
      <c r="H80" s="328"/>
    </row>
    <row r="81" spans="1:16" ht="20.25">
      <c r="A81" s="147" t="s">
        <v>177</v>
      </c>
      <c r="B81" s="214" t="s">
        <v>178</v>
      </c>
      <c r="C81" s="330">
        <v>1061</v>
      </c>
      <c r="D81" s="327"/>
      <c r="E81" s="334"/>
      <c r="F81" s="334"/>
      <c r="G81" s="334"/>
      <c r="H81" s="328"/>
    </row>
    <row r="82" spans="1:16" ht="20.25">
      <c r="A82" s="147" t="s">
        <v>177</v>
      </c>
      <c r="B82" s="214" t="s">
        <v>179</v>
      </c>
      <c r="C82" s="330">
        <v>1062</v>
      </c>
      <c r="D82" s="327">
        <v>9206</v>
      </c>
      <c r="E82" s="334"/>
      <c r="F82" s="334"/>
      <c r="G82" s="334"/>
      <c r="H82" s="328"/>
    </row>
    <row r="83" spans="1:16" ht="20.25">
      <c r="A83" s="147">
        <v>723</v>
      </c>
      <c r="B83" s="214" t="s">
        <v>180</v>
      </c>
      <c r="C83" s="330">
        <v>1063</v>
      </c>
      <c r="D83" s="327"/>
      <c r="E83" s="334"/>
      <c r="F83" s="334"/>
      <c r="G83" s="334"/>
      <c r="H83" s="328"/>
    </row>
    <row r="84" spans="1:16" ht="20.25">
      <c r="A84" s="147"/>
      <c r="B84" s="213" t="s">
        <v>883</v>
      </c>
      <c r="C84" s="330">
        <v>1064</v>
      </c>
      <c r="D84" s="327"/>
      <c r="E84" s="334">
        <v>200</v>
      </c>
      <c r="F84" s="334">
        <v>200</v>
      </c>
      <c r="G84" s="334">
        <v>2022</v>
      </c>
      <c r="H84" s="328">
        <f t="shared" ref="H84" si="1">G84/F84*100</f>
        <v>1011</v>
      </c>
    </row>
    <row r="85" spans="1:16" ht="20.25">
      <c r="A85" s="69"/>
      <c r="B85" s="214" t="s">
        <v>884</v>
      </c>
      <c r="C85" s="330">
        <v>1065</v>
      </c>
      <c r="D85" s="335">
        <v>3740</v>
      </c>
      <c r="E85" s="336"/>
      <c r="F85" s="336"/>
      <c r="G85" s="336"/>
      <c r="H85" s="328"/>
    </row>
    <row r="86" spans="1:16" ht="20.25">
      <c r="A86" s="69"/>
      <c r="B86" s="214" t="s">
        <v>885</v>
      </c>
      <c r="C86" s="330">
        <v>1066</v>
      </c>
      <c r="D86" s="335"/>
      <c r="E86" s="336"/>
      <c r="F86" s="336"/>
      <c r="G86" s="336"/>
      <c r="H86" s="328"/>
      <c r="P86" s="2" t="s">
        <v>1189</v>
      </c>
    </row>
    <row r="87" spans="1:16" ht="20.25">
      <c r="A87" s="69"/>
      <c r="B87" s="214" t="s">
        <v>856</v>
      </c>
      <c r="C87" s="330">
        <v>1067</v>
      </c>
      <c r="D87" s="335"/>
      <c r="E87" s="336"/>
      <c r="F87" s="336"/>
      <c r="G87" s="336"/>
      <c r="H87" s="328"/>
    </row>
    <row r="88" spans="1:16" ht="20.25">
      <c r="A88" s="69"/>
      <c r="B88" s="214" t="s">
        <v>851</v>
      </c>
      <c r="C88" s="337">
        <v>1068</v>
      </c>
      <c r="D88" s="335"/>
      <c r="E88" s="336"/>
      <c r="F88" s="336"/>
      <c r="G88" s="336"/>
      <c r="H88" s="328"/>
    </row>
    <row r="89" spans="1:16" ht="20.25">
      <c r="A89" s="69"/>
      <c r="B89" s="214" t="s">
        <v>852</v>
      </c>
      <c r="C89" s="330">
        <v>1069</v>
      </c>
      <c r="D89" s="335"/>
      <c r="E89" s="336"/>
      <c r="F89" s="336"/>
      <c r="G89" s="336"/>
      <c r="H89" s="328"/>
    </row>
    <row r="90" spans="1:16" ht="20.25">
      <c r="A90" s="69"/>
      <c r="B90" s="214" t="s">
        <v>735</v>
      </c>
      <c r="C90" s="330"/>
      <c r="D90" s="335"/>
      <c r="E90" s="336"/>
      <c r="F90" s="336"/>
      <c r="G90" s="336"/>
      <c r="H90" s="328"/>
    </row>
    <row r="91" spans="1:16" ht="20.25" customHeight="1">
      <c r="A91" s="581"/>
      <c r="B91" s="214" t="s">
        <v>736</v>
      </c>
      <c r="C91" s="330">
        <v>1070</v>
      </c>
      <c r="D91" s="335"/>
      <c r="E91" s="336"/>
      <c r="F91" s="336"/>
      <c r="G91" s="336"/>
      <c r="H91" s="328"/>
    </row>
    <row r="92" spans="1:16" ht="20.25">
      <c r="A92" s="581"/>
      <c r="B92" s="214" t="s">
        <v>737</v>
      </c>
      <c r="C92" s="330">
        <v>1071</v>
      </c>
      <c r="D92" s="335"/>
      <c r="E92" s="336"/>
      <c r="F92" s="336"/>
      <c r="G92" s="336"/>
      <c r="H92" s="328"/>
    </row>
    <row r="93" spans="1:16" ht="20.25">
      <c r="A93" s="69"/>
      <c r="B93" s="214"/>
      <c r="C93" s="330"/>
      <c r="D93" s="335"/>
      <c r="E93" s="336"/>
      <c r="F93" s="336"/>
      <c r="G93" s="336"/>
      <c r="H93" s="328"/>
    </row>
    <row r="94" spans="1:16" ht="20.25">
      <c r="A94" s="157"/>
      <c r="B94" s="157"/>
      <c r="C94" s="157"/>
      <c r="D94" s="157"/>
      <c r="E94" s="157"/>
      <c r="F94" s="157"/>
      <c r="G94" s="157"/>
      <c r="H94" s="523"/>
    </row>
    <row r="95" spans="1:16" ht="20.25">
      <c r="A95" s="79"/>
      <c r="B95" s="51"/>
      <c r="C95" s="79"/>
      <c r="D95" s="79"/>
      <c r="E95" s="79"/>
      <c r="F95" s="79"/>
      <c r="G95" s="79"/>
      <c r="H95" s="523"/>
    </row>
    <row r="96" spans="1:16" ht="20.25">
      <c r="A96" s="339"/>
      <c r="B96" s="338"/>
      <c r="C96" s="156" t="s">
        <v>413</v>
      </c>
      <c r="D96" s="339"/>
      <c r="E96" s="339"/>
      <c r="F96" s="339"/>
      <c r="G96" s="156" t="s">
        <v>479</v>
      </c>
      <c r="H96" s="522"/>
      <c r="I96" s="45"/>
    </row>
    <row r="97" spans="1:8" ht="20.25">
      <c r="A97" s="3"/>
      <c r="B97" s="51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102" spans="1:8">
      <c r="B102" s="2" t="s">
        <v>728</v>
      </c>
    </row>
  </sheetData>
  <mergeCells count="20">
    <mergeCell ref="A10:G10"/>
    <mergeCell ref="A12:A13"/>
    <mergeCell ref="F12:G12"/>
    <mergeCell ref="C71:C72"/>
    <mergeCell ref="D12:D13"/>
    <mergeCell ref="B12:B13"/>
    <mergeCell ref="D71:D72"/>
    <mergeCell ref="C12:C13"/>
    <mergeCell ref="F71:F72"/>
    <mergeCell ref="E71:E72"/>
    <mergeCell ref="H12:H13"/>
    <mergeCell ref="E12:E13"/>
    <mergeCell ref="G71:G72"/>
    <mergeCell ref="E73:E74"/>
    <mergeCell ref="A73:A74"/>
    <mergeCell ref="F73:F74"/>
    <mergeCell ref="A71:A72"/>
    <mergeCell ref="G73:G74"/>
    <mergeCell ref="D73:D74"/>
    <mergeCell ref="C73:C74"/>
  </mergeCells>
  <phoneticPr fontId="4" type="noConversion"/>
  <pageMargins left="0.25" right="0.25" top="0.75" bottom="0.75" header="0.3" footer="0.3"/>
  <pageSetup paperSize="9" scale="43" fitToHeight="0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3"/>
  <sheetViews>
    <sheetView topLeftCell="A131" zoomScale="65" zoomScaleNormal="65" workbookViewId="0">
      <selection activeCell="P143" sqref="P143"/>
    </sheetView>
  </sheetViews>
  <sheetFormatPr defaultRowHeight="15.75"/>
  <cols>
    <col min="1" max="1" width="9.140625" style="15"/>
    <col min="2" max="2" width="17.7109375" style="15" customWidth="1"/>
    <col min="3" max="3" width="39.85546875" style="15" customWidth="1"/>
    <col min="4" max="4" width="17.140625" style="15" customWidth="1"/>
    <col min="5" max="5" width="19.7109375" style="15" customWidth="1"/>
    <col min="6" max="6" width="20.140625" style="15" customWidth="1"/>
    <col min="7" max="7" width="20.28515625" style="15" customWidth="1"/>
    <col min="8" max="8" width="17.85546875" style="15" customWidth="1"/>
    <col min="9" max="9" width="18.5703125" style="16" customWidth="1"/>
    <col min="10" max="10" width="20.7109375" style="617" customWidth="1"/>
    <col min="11" max="11" width="9.140625" style="15"/>
    <col min="12" max="12" width="11.5703125" style="15" bestFit="1" customWidth="1"/>
    <col min="13" max="16384" width="9.140625" style="15"/>
  </cols>
  <sheetData>
    <row r="1" spans="1:18" s="2" customFormat="1" hidden="1">
      <c r="J1" s="212"/>
    </row>
    <row r="2" spans="1:18" ht="30" customHeight="1">
      <c r="A2" s="619"/>
      <c r="B2" s="131" t="s">
        <v>440</v>
      </c>
      <c r="C2" s="131"/>
      <c r="D2" s="582"/>
      <c r="E2" s="583"/>
      <c r="F2" s="583"/>
      <c r="G2" s="583"/>
      <c r="H2" s="583"/>
      <c r="I2" s="583"/>
      <c r="J2" s="604"/>
    </row>
    <row r="3" spans="1:18" ht="26.25" customHeight="1">
      <c r="A3" s="619"/>
      <c r="B3" s="131" t="s">
        <v>441</v>
      </c>
      <c r="C3" s="131"/>
      <c r="D3" s="584"/>
      <c r="E3" s="585"/>
      <c r="F3" s="585"/>
      <c r="G3" s="585"/>
      <c r="H3" s="585"/>
      <c r="I3" s="586"/>
      <c r="J3" s="604"/>
    </row>
    <row r="4" spans="1:18" s="30" customFormat="1" ht="42" customHeight="1">
      <c r="A4" s="620"/>
      <c r="B4" s="584"/>
      <c r="C4" s="584"/>
      <c r="D4" s="584"/>
      <c r="E4" s="587" t="s">
        <v>437</v>
      </c>
      <c r="F4" s="585"/>
      <c r="G4" s="585"/>
      <c r="H4" s="585"/>
      <c r="I4" s="585"/>
      <c r="J4" s="605"/>
    </row>
    <row r="5" spans="1:18" s="31" customFormat="1" ht="39.75" customHeight="1" thickBot="1">
      <c r="A5" s="621"/>
      <c r="B5" s="668" t="s">
        <v>1210</v>
      </c>
      <c r="C5" s="668"/>
      <c r="D5" s="668"/>
      <c r="E5" s="668"/>
      <c r="F5" s="668"/>
      <c r="G5" s="668"/>
      <c r="H5" s="668"/>
      <c r="I5" s="668"/>
      <c r="J5" s="606"/>
    </row>
    <row r="6" spans="1:18" s="33" customFormat="1" ht="20.25" hidden="1" customHeight="1">
      <c r="B6" s="588"/>
      <c r="C6" s="589"/>
      <c r="D6" s="589"/>
      <c r="E6" s="590"/>
      <c r="F6" s="590"/>
      <c r="G6" s="590"/>
      <c r="H6" s="590"/>
      <c r="I6" s="591" t="s">
        <v>442</v>
      </c>
      <c r="J6" s="607"/>
    </row>
    <row r="7" spans="1:18" s="33" customFormat="1" ht="23.25" customHeight="1">
      <c r="B7" s="669" t="s">
        <v>443</v>
      </c>
      <c r="C7" s="671" t="s">
        <v>444</v>
      </c>
      <c r="D7" s="672" t="s">
        <v>94</v>
      </c>
      <c r="E7" s="673" t="s">
        <v>1011</v>
      </c>
      <c r="F7" s="676" t="s">
        <v>1012</v>
      </c>
      <c r="G7" s="673" t="s">
        <v>1211</v>
      </c>
      <c r="H7" s="679"/>
      <c r="I7" s="676" t="s">
        <v>1212</v>
      </c>
      <c r="J7" s="607"/>
    </row>
    <row r="8" spans="1:18" s="33" customFormat="1" ht="20.25">
      <c r="B8" s="670"/>
      <c r="C8" s="663"/>
      <c r="D8" s="651"/>
      <c r="E8" s="674"/>
      <c r="F8" s="677"/>
      <c r="G8" s="675"/>
      <c r="H8" s="680"/>
      <c r="I8" s="677"/>
      <c r="J8" s="607"/>
    </row>
    <row r="9" spans="1:18" s="33" customFormat="1" ht="51.75" customHeight="1">
      <c r="B9" s="670"/>
      <c r="C9" s="663"/>
      <c r="D9" s="651"/>
      <c r="E9" s="675"/>
      <c r="F9" s="678"/>
      <c r="G9" s="579" t="s">
        <v>1</v>
      </c>
      <c r="H9" s="347" t="s">
        <v>48</v>
      </c>
      <c r="I9" s="678"/>
      <c r="J9" s="607"/>
      <c r="P9"/>
      <c r="R9"/>
    </row>
    <row r="10" spans="1:18" s="33" customFormat="1" ht="20.25">
      <c r="B10" s="592"/>
      <c r="C10" s="71" t="s">
        <v>62</v>
      </c>
      <c r="D10" s="72"/>
      <c r="E10" s="73"/>
      <c r="F10" s="74"/>
      <c r="G10" s="74"/>
      <c r="H10" s="74"/>
      <c r="I10" s="74"/>
      <c r="J10" s="607"/>
    </row>
    <row r="11" spans="1:18" s="33" customFormat="1" ht="41.25" customHeight="1">
      <c r="B11" s="593" t="s">
        <v>480</v>
      </c>
      <c r="C11" s="71" t="s">
        <v>182</v>
      </c>
      <c r="D11" s="341" t="s">
        <v>107</v>
      </c>
      <c r="E11" s="342"/>
      <c r="F11" s="343"/>
      <c r="G11" s="343"/>
      <c r="H11" s="343"/>
      <c r="I11" s="343"/>
      <c r="J11" s="607"/>
    </row>
    <row r="12" spans="1:18" s="33" customFormat="1" ht="58.5" customHeight="1">
      <c r="B12" s="593"/>
      <c r="C12" s="71" t="s">
        <v>908</v>
      </c>
      <c r="D12" s="344" t="s">
        <v>108</v>
      </c>
      <c r="E12" s="345">
        <v>1137014</v>
      </c>
      <c r="F12" s="346">
        <v>817689</v>
      </c>
      <c r="G12" s="346">
        <v>817689</v>
      </c>
      <c r="H12" s="347">
        <v>1130107</v>
      </c>
      <c r="I12" s="348">
        <f>H12/G12*100</f>
        <v>138.20743583440648</v>
      </c>
      <c r="J12" s="608"/>
      <c r="L12" s="450"/>
    </row>
    <row r="13" spans="1:18" s="33" customFormat="1" ht="78.75" customHeight="1">
      <c r="B13" s="593" t="s">
        <v>481</v>
      </c>
      <c r="C13" s="75" t="s">
        <v>482</v>
      </c>
      <c r="D13" s="344" t="s">
        <v>109</v>
      </c>
      <c r="E13" s="349">
        <v>418</v>
      </c>
      <c r="F13" s="347">
        <v>1111</v>
      </c>
      <c r="G13" s="347">
        <v>1111</v>
      </c>
      <c r="H13" s="350">
        <f>H17+H15</f>
        <v>660</v>
      </c>
      <c r="I13" s="348">
        <f t="shared" ref="I13:I70" si="0">H13/G13*100</f>
        <v>59.405940594059402</v>
      </c>
      <c r="J13" s="608"/>
    </row>
    <row r="14" spans="1:18" s="33" customFormat="1" ht="36" customHeight="1">
      <c r="B14" s="78" t="s">
        <v>183</v>
      </c>
      <c r="C14" s="75" t="s">
        <v>857</v>
      </c>
      <c r="D14" s="344" t="s">
        <v>110</v>
      </c>
      <c r="E14" s="345"/>
      <c r="F14" s="346"/>
      <c r="G14" s="346"/>
      <c r="H14" s="346"/>
      <c r="I14" s="348"/>
      <c r="J14" s="609"/>
    </row>
    <row r="15" spans="1:18" s="33" customFormat="1" ht="75.75" customHeight="1">
      <c r="B15" s="78" t="s">
        <v>483</v>
      </c>
      <c r="C15" s="75" t="s">
        <v>858</v>
      </c>
      <c r="D15" s="344" t="s">
        <v>111</v>
      </c>
      <c r="E15" s="349"/>
      <c r="F15" s="347">
        <v>500</v>
      </c>
      <c r="G15" s="347">
        <v>500</v>
      </c>
      <c r="H15" s="347">
        <v>43</v>
      </c>
      <c r="I15" s="348">
        <f t="shared" si="0"/>
        <v>8.6</v>
      </c>
      <c r="J15" s="610"/>
    </row>
    <row r="16" spans="1:18" s="33" customFormat="1" ht="38.1" customHeight="1">
      <c r="B16" s="593" t="s">
        <v>880</v>
      </c>
      <c r="C16" s="75" t="s">
        <v>184</v>
      </c>
      <c r="D16" s="344" t="s">
        <v>112</v>
      </c>
      <c r="E16" s="349"/>
      <c r="F16" s="347"/>
      <c r="G16" s="347"/>
      <c r="H16" s="347"/>
      <c r="I16" s="348"/>
      <c r="J16" s="610"/>
    </row>
    <row r="17" spans="2:12" s="33" customFormat="1" ht="36">
      <c r="B17" s="78" t="s">
        <v>185</v>
      </c>
      <c r="C17" s="75" t="s">
        <v>186</v>
      </c>
      <c r="D17" s="344" t="s">
        <v>113</v>
      </c>
      <c r="E17" s="349">
        <v>418</v>
      </c>
      <c r="F17" s="347">
        <v>611</v>
      </c>
      <c r="G17" s="347">
        <v>611</v>
      </c>
      <c r="H17" s="347">
        <v>617</v>
      </c>
      <c r="I17" s="348">
        <f t="shared" si="0"/>
        <v>100.98199672667758</v>
      </c>
      <c r="J17" s="610"/>
    </row>
    <row r="18" spans="2:12" s="33" customFormat="1" ht="42" customHeight="1">
      <c r="B18" s="78" t="s">
        <v>187</v>
      </c>
      <c r="C18" s="75" t="s">
        <v>188</v>
      </c>
      <c r="D18" s="344" t="s">
        <v>114</v>
      </c>
      <c r="E18" s="345"/>
      <c r="F18" s="346"/>
      <c r="G18" s="346"/>
      <c r="H18" s="346"/>
      <c r="I18" s="348"/>
      <c r="J18" s="609"/>
    </row>
    <row r="19" spans="2:12" s="33" customFormat="1" ht="40.5" customHeight="1">
      <c r="B19" s="78" t="s">
        <v>189</v>
      </c>
      <c r="C19" s="75" t="s">
        <v>190</v>
      </c>
      <c r="D19" s="344" t="s">
        <v>484</v>
      </c>
      <c r="E19" s="349"/>
      <c r="F19" s="347"/>
      <c r="G19" s="347"/>
      <c r="H19" s="347"/>
      <c r="I19" s="348"/>
      <c r="J19" s="610"/>
    </row>
    <row r="20" spans="2:12" s="33" customFormat="1" ht="77.25" customHeight="1">
      <c r="B20" s="593" t="s">
        <v>485</v>
      </c>
      <c r="C20" s="75" t="s">
        <v>486</v>
      </c>
      <c r="D20" s="344" t="s">
        <v>97</v>
      </c>
      <c r="E20" s="345">
        <v>1136596</v>
      </c>
      <c r="F20" s="346">
        <v>816578</v>
      </c>
      <c r="G20" s="346">
        <v>816578</v>
      </c>
      <c r="H20" s="351">
        <v>1129447</v>
      </c>
      <c r="I20" s="348">
        <f t="shared" si="0"/>
        <v>138.31464967216849</v>
      </c>
      <c r="J20" s="611"/>
    </row>
    <row r="21" spans="2:12" s="33" customFormat="1" ht="36">
      <c r="B21" s="78" t="s">
        <v>487</v>
      </c>
      <c r="C21" s="75" t="s">
        <v>191</v>
      </c>
      <c r="D21" s="344" t="s">
        <v>96</v>
      </c>
      <c r="E21" s="349">
        <v>441203</v>
      </c>
      <c r="F21" s="347">
        <v>23563</v>
      </c>
      <c r="G21" s="347">
        <v>23563</v>
      </c>
      <c r="H21" s="347">
        <v>441203</v>
      </c>
      <c r="I21" s="348">
        <f t="shared" si="0"/>
        <v>1872.4398421253661</v>
      </c>
      <c r="J21" s="610"/>
    </row>
    <row r="22" spans="2:12" s="33" customFormat="1" ht="24" customHeight="1">
      <c r="B22" s="593" t="s">
        <v>192</v>
      </c>
      <c r="C22" s="75" t="s">
        <v>193</v>
      </c>
      <c r="D22" s="344" t="s">
        <v>63</v>
      </c>
      <c r="E22" s="349">
        <v>292080</v>
      </c>
      <c r="F22" s="347">
        <v>320051</v>
      </c>
      <c r="G22" s="347">
        <v>320051</v>
      </c>
      <c r="H22" s="347">
        <v>283562</v>
      </c>
      <c r="I22" s="348">
        <f t="shared" si="0"/>
        <v>88.599004533652447</v>
      </c>
      <c r="J22" s="610"/>
    </row>
    <row r="23" spans="2:12" s="33" customFormat="1" ht="24" customHeight="1">
      <c r="B23" s="593" t="s">
        <v>194</v>
      </c>
      <c r="C23" s="75" t="s">
        <v>195</v>
      </c>
      <c r="D23" s="344" t="s">
        <v>115</v>
      </c>
      <c r="E23" s="345">
        <v>16813</v>
      </c>
      <c r="F23" s="346">
        <v>52964</v>
      </c>
      <c r="G23" s="346">
        <v>52964</v>
      </c>
      <c r="H23" s="346">
        <v>15368</v>
      </c>
      <c r="I23" s="348">
        <f t="shared" si="0"/>
        <v>29.015935352314781</v>
      </c>
      <c r="J23" s="609"/>
    </row>
    <row r="24" spans="2:12" s="33" customFormat="1" ht="20.25">
      <c r="B24" s="593" t="s">
        <v>196</v>
      </c>
      <c r="C24" s="75" t="s">
        <v>197</v>
      </c>
      <c r="D24" s="344" t="s">
        <v>116</v>
      </c>
      <c r="E24" s="349">
        <v>385297</v>
      </c>
      <c r="F24" s="347">
        <v>419000</v>
      </c>
      <c r="G24" s="347">
        <v>419000</v>
      </c>
      <c r="H24" s="347">
        <v>386769</v>
      </c>
      <c r="I24" s="348">
        <f t="shared" si="0"/>
        <v>92.307637231503577</v>
      </c>
      <c r="J24" s="610"/>
      <c r="L24" s="450"/>
    </row>
    <row r="25" spans="2:12" s="33" customFormat="1" ht="40.5" customHeight="1">
      <c r="B25" s="593" t="s">
        <v>198</v>
      </c>
      <c r="C25" s="75" t="s">
        <v>199</v>
      </c>
      <c r="D25" s="344" t="s">
        <v>117</v>
      </c>
      <c r="E25" s="349">
        <v>1189</v>
      </c>
      <c r="F25" s="347">
        <v>1000</v>
      </c>
      <c r="G25" s="347">
        <v>1000</v>
      </c>
      <c r="H25" s="347">
        <v>55</v>
      </c>
      <c r="I25" s="348">
        <f t="shared" si="0"/>
        <v>5.5</v>
      </c>
      <c r="J25" s="612"/>
    </row>
    <row r="26" spans="2:12" s="33" customFormat="1" ht="36">
      <c r="B26" s="593" t="s">
        <v>200</v>
      </c>
      <c r="C26" s="75" t="s">
        <v>488</v>
      </c>
      <c r="D26" s="344" t="s">
        <v>98</v>
      </c>
      <c r="E26" s="349">
        <v>14</v>
      </c>
      <c r="F26" s="347"/>
      <c r="G26" s="347"/>
      <c r="H26" s="347">
        <v>2490</v>
      </c>
      <c r="I26" s="348"/>
      <c r="J26" s="610"/>
    </row>
    <row r="27" spans="2:12" s="33" customFormat="1" ht="54">
      <c r="B27" s="593" t="s">
        <v>201</v>
      </c>
      <c r="C27" s="75" t="s">
        <v>489</v>
      </c>
      <c r="D27" s="344" t="s">
        <v>118</v>
      </c>
      <c r="E27" s="349"/>
      <c r="F27" s="347"/>
      <c r="G27" s="347"/>
      <c r="H27" s="347"/>
      <c r="I27" s="348"/>
      <c r="J27" s="610"/>
    </row>
    <row r="28" spans="2:12" s="33" customFormat="1" ht="36">
      <c r="B28" s="593" t="s">
        <v>202</v>
      </c>
      <c r="C28" s="75" t="s">
        <v>203</v>
      </c>
      <c r="D28" s="344" t="s">
        <v>95</v>
      </c>
      <c r="E28" s="349"/>
      <c r="F28" s="347"/>
      <c r="G28" s="347"/>
      <c r="H28" s="347"/>
      <c r="I28" s="348"/>
      <c r="J28" s="608"/>
    </row>
    <row r="29" spans="2:12" s="33" customFormat="1" ht="54">
      <c r="B29" s="78" t="s">
        <v>490</v>
      </c>
      <c r="C29" s="75" t="s">
        <v>491</v>
      </c>
      <c r="D29" s="344" t="s">
        <v>105</v>
      </c>
      <c r="E29" s="345">
        <v>0</v>
      </c>
      <c r="F29" s="346">
        <v>0</v>
      </c>
      <c r="G29" s="346">
        <v>0</v>
      </c>
      <c r="H29" s="346"/>
      <c r="I29" s="348"/>
      <c r="J29" s="608"/>
    </row>
    <row r="30" spans="2:12" s="33" customFormat="1" ht="38.1" customHeight="1">
      <c r="B30" s="78" t="s">
        <v>492</v>
      </c>
      <c r="C30" s="75" t="s">
        <v>204</v>
      </c>
      <c r="D30" s="344" t="s">
        <v>119</v>
      </c>
      <c r="E30" s="349"/>
      <c r="F30" s="347"/>
      <c r="G30" s="347"/>
      <c r="H30" s="347"/>
      <c r="I30" s="348"/>
      <c r="J30" s="608"/>
    </row>
    <row r="31" spans="2:12" s="33" customFormat="1" ht="36">
      <c r="B31" s="78" t="s">
        <v>205</v>
      </c>
      <c r="C31" s="75" t="s">
        <v>206</v>
      </c>
      <c r="D31" s="344" t="s">
        <v>120</v>
      </c>
      <c r="E31" s="345"/>
      <c r="F31" s="346"/>
      <c r="G31" s="346"/>
      <c r="H31" s="346"/>
      <c r="I31" s="348"/>
      <c r="J31" s="608"/>
    </row>
    <row r="32" spans="2:12" s="33" customFormat="1" ht="36">
      <c r="B32" s="78" t="s">
        <v>207</v>
      </c>
      <c r="C32" s="75" t="s">
        <v>208</v>
      </c>
      <c r="D32" s="344" t="s">
        <v>121</v>
      </c>
      <c r="E32" s="349"/>
      <c r="F32" s="347"/>
      <c r="G32" s="347"/>
      <c r="H32" s="347"/>
      <c r="I32" s="348"/>
      <c r="J32" s="608"/>
    </row>
    <row r="33" spans="2:10" s="33" customFormat="1" ht="36">
      <c r="B33" s="78" t="s">
        <v>209</v>
      </c>
      <c r="C33" s="75" t="s">
        <v>210</v>
      </c>
      <c r="D33" s="344" t="s">
        <v>122</v>
      </c>
      <c r="E33" s="345"/>
      <c r="F33" s="346"/>
      <c r="G33" s="346"/>
      <c r="H33" s="346"/>
      <c r="I33" s="348"/>
      <c r="J33" s="608"/>
    </row>
    <row r="34" spans="2:10" s="33" customFormat="1" ht="90">
      <c r="B34" s="78" t="s">
        <v>493</v>
      </c>
      <c r="C34" s="71" t="s">
        <v>494</v>
      </c>
      <c r="D34" s="344" t="s">
        <v>123</v>
      </c>
      <c r="E34" s="345">
        <v>0</v>
      </c>
      <c r="F34" s="346">
        <v>0</v>
      </c>
      <c r="G34" s="346">
        <v>0</v>
      </c>
      <c r="H34" s="346">
        <v>0</v>
      </c>
      <c r="I34" s="348"/>
      <c r="J34" s="608"/>
    </row>
    <row r="35" spans="2:10" s="33" customFormat="1" ht="40.5" customHeight="1">
      <c r="B35" s="78" t="s">
        <v>211</v>
      </c>
      <c r="C35" s="75" t="s">
        <v>212</v>
      </c>
      <c r="D35" s="344" t="s">
        <v>124</v>
      </c>
      <c r="E35" s="349"/>
      <c r="F35" s="347"/>
      <c r="G35" s="347"/>
      <c r="H35" s="347"/>
      <c r="I35" s="348"/>
      <c r="J35" s="608"/>
    </row>
    <row r="36" spans="2:10" s="33" customFormat="1" ht="77.25" customHeight="1">
      <c r="B36" s="78" t="s">
        <v>495</v>
      </c>
      <c r="C36" s="75" t="s">
        <v>496</v>
      </c>
      <c r="D36" s="344" t="s">
        <v>213</v>
      </c>
      <c r="E36" s="349"/>
      <c r="F36" s="347"/>
      <c r="G36" s="347"/>
      <c r="H36" s="347"/>
      <c r="I36" s="348"/>
      <c r="J36" s="608"/>
    </row>
    <row r="37" spans="2:10" s="33" customFormat="1" ht="72">
      <c r="B37" s="78" t="s">
        <v>214</v>
      </c>
      <c r="C37" s="75" t="s">
        <v>497</v>
      </c>
      <c r="D37" s="344" t="s">
        <v>215</v>
      </c>
      <c r="E37" s="349"/>
      <c r="F37" s="347"/>
      <c r="G37" s="347"/>
      <c r="H37" s="347"/>
      <c r="I37" s="348"/>
      <c r="J37" s="608"/>
    </row>
    <row r="38" spans="2:10" s="33" customFormat="1" ht="54">
      <c r="B38" s="78" t="s">
        <v>498</v>
      </c>
      <c r="C38" s="75" t="s">
        <v>499</v>
      </c>
      <c r="D38" s="344" t="s">
        <v>216</v>
      </c>
      <c r="E38" s="349"/>
      <c r="F38" s="347"/>
      <c r="G38" s="347"/>
      <c r="H38" s="347"/>
      <c r="I38" s="348"/>
      <c r="J38" s="608"/>
    </row>
    <row r="39" spans="2:10" s="33" customFormat="1" ht="54">
      <c r="B39" s="78" t="s">
        <v>498</v>
      </c>
      <c r="C39" s="75" t="s">
        <v>500</v>
      </c>
      <c r="D39" s="344" t="s">
        <v>217</v>
      </c>
      <c r="E39" s="349"/>
      <c r="F39" s="347"/>
      <c r="G39" s="347"/>
      <c r="H39" s="347"/>
      <c r="I39" s="348"/>
      <c r="J39" s="608"/>
    </row>
    <row r="40" spans="2:10" s="33" customFormat="1" ht="38.1" customHeight="1">
      <c r="B40" s="78" t="s">
        <v>501</v>
      </c>
      <c r="C40" s="75" t="s">
        <v>502</v>
      </c>
      <c r="D40" s="344" t="s">
        <v>218</v>
      </c>
      <c r="E40" s="349"/>
      <c r="F40" s="347"/>
      <c r="G40" s="347"/>
      <c r="H40" s="347"/>
      <c r="I40" s="348"/>
      <c r="J40" s="608"/>
    </row>
    <row r="41" spans="2:10" s="33" customFormat="1" ht="36">
      <c r="B41" s="78" t="s">
        <v>501</v>
      </c>
      <c r="C41" s="75" t="s">
        <v>503</v>
      </c>
      <c r="D41" s="344" t="s">
        <v>219</v>
      </c>
      <c r="E41" s="349"/>
      <c r="F41" s="347"/>
      <c r="G41" s="347"/>
      <c r="H41" s="347"/>
      <c r="I41" s="348"/>
      <c r="J41" s="608"/>
    </row>
    <row r="42" spans="2:10" s="33" customFormat="1" ht="36">
      <c r="B42" s="78" t="s">
        <v>220</v>
      </c>
      <c r="C42" s="75" t="s">
        <v>221</v>
      </c>
      <c r="D42" s="344" t="s">
        <v>222</v>
      </c>
      <c r="E42" s="349"/>
      <c r="F42" s="347"/>
      <c r="G42" s="347"/>
      <c r="H42" s="347"/>
      <c r="I42" s="348"/>
      <c r="J42" s="608"/>
    </row>
    <row r="43" spans="2:10" s="33" customFormat="1" ht="40.5" customHeight="1">
      <c r="B43" s="78" t="s">
        <v>223</v>
      </c>
      <c r="C43" s="75" t="s">
        <v>224</v>
      </c>
      <c r="D43" s="344" t="s">
        <v>225</v>
      </c>
      <c r="E43" s="349"/>
      <c r="F43" s="347"/>
      <c r="G43" s="347"/>
      <c r="H43" s="347"/>
      <c r="I43" s="348"/>
      <c r="J43" s="608"/>
    </row>
    <row r="44" spans="2:10" s="33" customFormat="1" ht="72">
      <c r="B44" s="78" t="s">
        <v>125</v>
      </c>
      <c r="C44" s="71" t="s">
        <v>504</v>
      </c>
      <c r="D44" s="344" t="s">
        <v>226</v>
      </c>
      <c r="E44" s="349">
        <v>0</v>
      </c>
      <c r="F44" s="347">
        <v>0</v>
      </c>
      <c r="G44" s="347">
        <v>0</v>
      </c>
      <c r="H44" s="347">
        <v>0</v>
      </c>
      <c r="I44" s="348"/>
      <c r="J44" s="608"/>
    </row>
    <row r="45" spans="2:10" s="33" customFormat="1" ht="36">
      <c r="B45" s="78" t="s">
        <v>227</v>
      </c>
      <c r="C45" s="75" t="s">
        <v>228</v>
      </c>
      <c r="D45" s="344" t="s">
        <v>229</v>
      </c>
      <c r="E45" s="345"/>
      <c r="F45" s="346"/>
      <c r="G45" s="346"/>
      <c r="H45" s="346"/>
      <c r="I45" s="348"/>
      <c r="J45" s="608"/>
    </row>
    <row r="46" spans="2:10" s="33" customFormat="1" ht="36">
      <c r="B46" s="78" t="s">
        <v>230</v>
      </c>
      <c r="C46" s="75" t="s">
        <v>505</v>
      </c>
      <c r="D46" s="344" t="s">
        <v>231</v>
      </c>
      <c r="E46" s="349"/>
      <c r="F46" s="347"/>
      <c r="G46" s="347"/>
      <c r="H46" s="347"/>
      <c r="I46" s="348"/>
      <c r="J46" s="608"/>
    </row>
    <row r="47" spans="2:10" s="33" customFormat="1" ht="36">
      <c r="B47" s="78" t="s">
        <v>232</v>
      </c>
      <c r="C47" s="75" t="s">
        <v>506</v>
      </c>
      <c r="D47" s="344" t="s">
        <v>233</v>
      </c>
      <c r="E47" s="349"/>
      <c r="F47" s="347"/>
      <c r="G47" s="347"/>
      <c r="H47" s="347"/>
      <c r="I47" s="348"/>
      <c r="J47" s="608"/>
    </row>
    <row r="48" spans="2:10" s="33" customFormat="1" ht="54">
      <c r="B48" s="78" t="s">
        <v>507</v>
      </c>
      <c r="C48" s="75" t="s">
        <v>859</v>
      </c>
      <c r="D48" s="344" t="s">
        <v>234</v>
      </c>
      <c r="E48" s="349"/>
      <c r="F48" s="347"/>
      <c r="G48" s="347"/>
      <c r="H48" s="347"/>
      <c r="I48" s="348"/>
      <c r="J48" s="608"/>
    </row>
    <row r="49" spans="2:10" s="33" customFormat="1" ht="36">
      <c r="B49" s="78" t="s">
        <v>235</v>
      </c>
      <c r="C49" s="75" t="s">
        <v>236</v>
      </c>
      <c r="D49" s="344" t="s">
        <v>237</v>
      </c>
      <c r="E49" s="345"/>
      <c r="F49" s="346"/>
      <c r="G49" s="346"/>
      <c r="H49" s="346"/>
      <c r="I49" s="348"/>
      <c r="J49" s="608"/>
    </row>
    <row r="50" spans="2:10" s="33" customFormat="1" ht="36">
      <c r="B50" s="78" t="s">
        <v>238</v>
      </c>
      <c r="C50" s="75" t="s">
        <v>239</v>
      </c>
      <c r="D50" s="344" t="s">
        <v>240</v>
      </c>
      <c r="E50" s="349"/>
      <c r="F50" s="347"/>
      <c r="G50" s="347"/>
      <c r="H50" s="347"/>
      <c r="I50" s="348"/>
      <c r="J50" s="608"/>
    </row>
    <row r="51" spans="2:10" s="33" customFormat="1" ht="36">
      <c r="B51" s="78" t="s">
        <v>241</v>
      </c>
      <c r="C51" s="75" t="s">
        <v>242</v>
      </c>
      <c r="D51" s="344" t="s">
        <v>243</v>
      </c>
      <c r="E51" s="349"/>
      <c r="F51" s="347"/>
      <c r="G51" s="347"/>
      <c r="H51" s="347"/>
      <c r="I51" s="348"/>
      <c r="J51" s="608"/>
    </row>
    <row r="52" spans="2:10" s="33" customFormat="1" ht="42" customHeight="1">
      <c r="B52" s="78" t="s">
        <v>508</v>
      </c>
      <c r="C52" s="76" t="s">
        <v>134</v>
      </c>
      <c r="D52" s="344" t="s">
        <v>244</v>
      </c>
      <c r="E52" s="345"/>
      <c r="F52" s="346"/>
      <c r="G52" s="346"/>
      <c r="H52" s="346"/>
      <c r="I52" s="348"/>
      <c r="J52" s="608"/>
    </row>
    <row r="53" spans="2:10" s="33" customFormat="1" ht="54">
      <c r="B53" s="592"/>
      <c r="C53" s="76" t="s">
        <v>509</v>
      </c>
      <c r="D53" s="344" t="s">
        <v>245</v>
      </c>
      <c r="E53" s="349">
        <v>18163</v>
      </c>
      <c r="F53" s="350">
        <v>49850</v>
      </c>
      <c r="G53" s="350">
        <v>49850</v>
      </c>
      <c r="H53" s="347">
        <v>78176</v>
      </c>
      <c r="I53" s="348">
        <f t="shared" si="0"/>
        <v>156.82246740220663</v>
      </c>
      <c r="J53" s="611"/>
    </row>
    <row r="54" spans="2:10" s="33" customFormat="1" ht="54">
      <c r="B54" s="593" t="s">
        <v>246</v>
      </c>
      <c r="C54" s="77" t="s">
        <v>510</v>
      </c>
      <c r="D54" s="344" t="s">
        <v>247</v>
      </c>
      <c r="E54" s="349">
        <v>815</v>
      </c>
      <c r="F54" s="347">
        <v>350</v>
      </c>
      <c r="G54" s="347">
        <v>350</v>
      </c>
      <c r="H54" s="350">
        <v>330</v>
      </c>
      <c r="I54" s="348">
        <f t="shared" si="0"/>
        <v>94.285714285714278</v>
      </c>
      <c r="J54" s="608"/>
    </row>
    <row r="55" spans="2:10" s="33" customFormat="1" ht="36">
      <c r="B55" s="593" t="s">
        <v>126</v>
      </c>
      <c r="C55" s="77" t="s">
        <v>511</v>
      </c>
      <c r="D55" s="344" t="s">
        <v>248</v>
      </c>
      <c r="E55" s="349">
        <v>330</v>
      </c>
      <c r="F55" s="347">
        <v>350</v>
      </c>
      <c r="G55" s="347">
        <v>350</v>
      </c>
      <c r="H55" s="347">
        <v>330</v>
      </c>
      <c r="I55" s="348">
        <f t="shared" si="0"/>
        <v>94.285714285714278</v>
      </c>
      <c r="J55" s="608"/>
    </row>
    <row r="56" spans="2:10" s="33" customFormat="1" ht="36">
      <c r="B56" s="593" t="s">
        <v>127</v>
      </c>
      <c r="C56" s="77" t="s">
        <v>249</v>
      </c>
      <c r="D56" s="344" t="s">
        <v>250</v>
      </c>
      <c r="E56" s="349"/>
      <c r="F56" s="347"/>
      <c r="G56" s="347"/>
      <c r="H56" s="347"/>
      <c r="I56" s="348"/>
      <c r="J56" s="608"/>
    </row>
    <row r="57" spans="2:10" s="33" customFormat="1" ht="38.1" customHeight="1">
      <c r="B57" s="593" t="s">
        <v>128</v>
      </c>
      <c r="C57" s="77" t="s">
        <v>251</v>
      </c>
      <c r="D57" s="344" t="s">
        <v>252</v>
      </c>
      <c r="E57" s="349"/>
      <c r="F57" s="347"/>
      <c r="G57" s="347"/>
      <c r="H57" s="347"/>
      <c r="I57" s="348"/>
      <c r="J57" s="608"/>
    </row>
    <row r="58" spans="2:10" s="32" customFormat="1" ht="38.1" customHeight="1">
      <c r="B58" s="593" t="s">
        <v>129</v>
      </c>
      <c r="C58" s="77" t="s">
        <v>253</v>
      </c>
      <c r="D58" s="344" t="s">
        <v>254</v>
      </c>
      <c r="E58" s="349"/>
      <c r="F58" s="347"/>
      <c r="G58" s="347"/>
      <c r="H58" s="347"/>
      <c r="I58" s="348"/>
      <c r="J58" s="608"/>
    </row>
    <row r="59" spans="2:10" s="32" customFormat="1" ht="42" customHeight="1">
      <c r="B59" s="593" t="s">
        <v>64</v>
      </c>
      <c r="C59" s="77" t="s">
        <v>512</v>
      </c>
      <c r="D59" s="344" t="s">
        <v>255</v>
      </c>
      <c r="E59" s="349"/>
      <c r="F59" s="347"/>
      <c r="G59" s="347"/>
      <c r="H59" s="347"/>
      <c r="I59" s="348"/>
      <c r="J59" s="608"/>
    </row>
    <row r="60" spans="2:10" s="33" customFormat="1" ht="42.75" customHeight="1">
      <c r="B60" s="593" t="s">
        <v>130</v>
      </c>
      <c r="C60" s="77" t="s">
        <v>256</v>
      </c>
      <c r="D60" s="344" t="s">
        <v>257</v>
      </c>
      <c r="E60" s="345">
        <v>485</v>
      </c>
      <c r="F60" s="346"/>
      <c r="G60" s="346"/>
      <c r="H60" s="346"/>
      <c r="I60" s="348"/>
      <c r="J60" s="608"/>
    </row>
    <row r="61" spans="2:10" s="32" customFormat="1" ht="72">
      <c r="B61" s="78"/>
      <c r="C61" s="77" t="s">
        <v>513</v>
      </c>
      <c r="D61" s="344" t="s">
        <v>258</v>
      </c>
      <c r="E61" s="349">
        <v>14379</v>
      </c>
      <c r="F61" s="347">
        <v>16000</v>
      </c>
      <c r="G61" s="347">
        <v>16000</v>
      </c>
      <c r="H61" s="347">
        <v>14162</v>
      </c>
      <c r="I61" s="348">
        <f t="shared" si="0"/>
        <v>88.512500000000003</v>
      </c>
      <c r="J61" s="608"/>
    </row>
    <row r="62" spans="2:10" ht="36">
      <c r="B62" s="78" t="s">
        <v>259</v>
      </c>
      <c r="C62" s="77" t="s">
        <v>514</v>
      </c>
      <c r="D62" s="344" t="s">
        <v>260</v>
      </c>
      <c r="E62" s="352"/>
      <c r="F62" s="353"/>
      <c r="G62" s="353"/>
      <c r="H62" s="353"/>
      <c r="I62" s="348"/>
      <c r="J62" s="613"/>
    </row>
    <row r="63" spans="2:10" ht="54">
      <c r="B63" s="78" t="s">
        <v>261</v>
      </c>
      <c r="C63" s="77" t="s">
        <v>515</v>
      </c>
      <c r="D63" s="344" t="s">
        <v>262</v>
      </c>
      <c r="E63" s="352"/>
      <c r="F63" s="353"/>
      <c r="G63" s="353"/>
      <c r="H63" s="353"/>
      <c r="I63" s="348"/>
      <c r="J63" s="613"/>
    </row>
    <row r="64" spans="2:10" ht="36">
      <c r="B64" s="78" t="s">
        <v>263</v>
      </c>
      <c r="C64" s="77" t="s">
        <v>516</v>
      </c>
      <c r="D64" s="344" t="s">
        <v>264</v>
      </c>
      <c r="E64" s="352"/>
      <c r="F64" s="353"/>
      <c r="G64" s="353"/>
      <c r="H64" s="353"/>
      <c r="I64" s="348"/>
      <c r="J64" s="608"/>
    </row>
    <row r="65" spans="2:10" ht="36">
      <c r="B65" s="78" t="s">
        <v>265</v>
      </c>
      <c r="C65" s="77" t="s">
        <v>517</v>
      </c>
      <c r="D65" s="344" t="s">
        <v>266</v>
      </c>
      <c r="E65" s="352"/>
      <c r="F65" s="353"/>
      <c r="G65" s="353"/>
      <c r="H65" s="353"/>
      <c r="I65" s="348"/>
      <c r="J65" s="613"/>
    </row>
    <row r="66" spans="2:10" ht="34.5" customHeight="1">
      <c r="B66" s="78" t="s">
        <v>267</v>
      </c>
      <c r="C66" s="77" t="s">
        <v>268</v>
      </c>
      <c r="D66" s="344" t="s">
        <v>269</v>
      </c>
      <c r="E66" s="352">
        <v>14379</v>
      </c>
      <c r="F66" s="353">
        <v>16000</v>
      </c>
      <c r="G66" s="353">
        <v>16000</v>
      </c>
      <c r="H66" s="353">
        <v>14162</v>
      </c>
      <c r="I66" s="348">
        <f t="shared" si="0"/>
        <v>88.512500000000003</v>
      </c>
      <c r="J66" s="614"/>
    </row>
    <row r="67" spans="2:10" ht="36">
      <c r="B67" s="78" t="s">
        <v>270</v>
      </c>
      <c r="C67" s="77" t="s">
        <v>518</v>
      </c>
      <c r="D67" s="344" t="s">
        <v>271</v>
      </c>
      <c r="E67" s="352"/>
      <c r="F67" s="353"/>
      <c r="G67" s="353"/>
      <c r="H67" s="353"/>
      <c r="I67" s="348"/>
      <c r="J67" s="614"/>
    </row>
    <row r="68" spans="2:10" ht="38.25" customHeight="1">
      <c r="B68" s="78" t="s">
        <v>272</v>
      </c>
      <c r="C68" s="75" t="s">
        <v>519</v>
      </c>
      <c r="D68" s="344" t="s">
        <v>273</v>
      </c>
      <c r="E68" s="352"/>
      <c r="F68" s="353"/>
      <c r="G68" s="353"/>
      <c r="H68" s="353"/>
      <c r="I68" s="348"/>
      <c r="J68" s="614"/>
    </row>
    <row r="69" spans="2:10" ht="49.5" customHeight="1">
      <c r="B69" s="78" t="s">
        <v>131</v>
      </c>
      <c r="C69" s="75" t="s">
        <v>860</v>
      </c>
      <c r="D69" s="344" t="s">
        <v>274</v>
      </c>
      <c r="E69" s="352"/>
      <c r="F69" s="353"/>
      <c r="G69" s="353"/>
      <c r="H69" s="353"/>
      <c r="I69" s="348"/>
      <c r="J69" s="614"/>
    </row>
    <row r="70" spans="2:10" ht="26.25" customHeight="1">
      <c r="B70" s="78" t="s">
        <v>132</v>
      </c>
      <c r="C70" s="75" t="s">
        <v>520</v>
      </c>
      <c r="D70" s="344" t="s">
        <v>275</v>
      </c>
      <c r="E70" s="352">
        <v>995</v>
      </c>
      <c r="F70" s="353">
        <v>1000</v>
      </c>
      <c r="G70" s="353">
        <v>1000</v>
      </c>
      <c r="H70" s="353">
        <v>1396</v>
      </c>
      <c r="I70" s="348">
        <f t="shared" si="0"/>
        <v>139.6</v>
      </c>
      <c r="J70" s="614"/>
    </row>
    <row r="71" spans="2:10" ht="90">
      <c r="B71" s="78" t="s">
        <v>521</v>
      </c>
      <c r="C71" s="75" t="s">
        <v>522</v>
      </c>
      <c r="D71" s="344" t="s">
        <v>276</v>
      </c>
      <c r="E71" s="352">
        <v>0</v>
      </c>
      <c r="F71" s="353"/>
      <c r="G71" s="353"/>
      <c r="H71" s="353"/>
      <c r="I71" s="348"/>
      <c r="J71" s="614"/>
    </row>
    <row r="72" spans="2:10" ht="72">
      <c r="B72" s="78" t="s">
        <v>523</v>
      </c>
      <c r="C72" s="75" t="s">
        <v>524</v>
      </c>
      <c r="D72" s="344" t="s">
        <v>277</v>
      </c>
      <c r="E72" s="352">
        <v>0</v>
      </c>
      <c r="F72" s="353"/>
      <c r="G72" s="353"/>
      <c r="H72" s="353"/>
      <c r="I72" s="348"/>
      <c r="J72" s="614"/>
    </row>
    <row r="73" spans="2:10" ht="54">
      <c r="B73" s="78" t="s">
        <v>278</v>
      </c>
      <c r="C73" s="75" t="s">
        <v>525</v>
      </c>
      <c r="D73" s="344" t="s">
        <v>279</v>
      </c>
      <c r="E73" s="352"/>
      <c r="F73" s="353"/>
      <c r="G73" s="353"/>
      <c r="H73" s="353"/>
      <c r="I73" s="348"/>
      <c r="J73" s="614"/>
    </row>
    <row r="74" spans="2:10" ht="54">
      <c r="B74" s="78" t="s">
        <v>280</v>
      </c>
      <c r="C74" s="75" t="s">
        <v>526</v>
      </c>
      <c r="D74" s="344" t="s">
        <v>281</v>
      </c>
      <c r="E74" s="352"/>
      <c r="F74" s="353"/>
      <c r="G74" s="353"/>
      <c r="H74" s="353"/>
      <c r="I74" s="348"/>
      <c r="J74" s="614"/>
    </row>
    <row r="75" spans="2:10" ht="36">
      <c r="B75" s="78" t="s">
        <v>527</v>
      </c>
      <c r="C75" s="75" t="s">
        <v>282</v>
      </c>
      <c r="D75" s="344" t="s">
        <v>283</v>
      </c>
      <c r="E75" s="352"/>
      <c r="F75" s="353"/>
      <c r="G75" s="353"/>
      <c r="H75" s="353"/>
      <c r="I75" s="348"/>
      <c r="J75" s="614"/>
    </row>
    <row r="76" spans="2:10" ht="36">
      <c r="B76" s="78" t="s">
        <v>284</v>
      </c>
      <c r="C76" s="75" t="s">
        <v>285</v>
      </c>
      <c r="D76" s="344" t="s">
        <v>286</v>
      </c>
      <c r="E76" s="352"/>
      <c r="F76" s="353"/>
      <c r="G76" s="353"/>
      <c r="H76" s="353"/>
      <c r="I76" s="348"/>
      <c r="J76" s="614"/>
    </row>
    <row r="77" spans="2:10" ht="54">
      <c r="B77" s="78" t="s">
        <v>287</v>
      </c>
      <c r="C77" s="75" t="s">
        <v>288</v>
      </c>
      <c r="D77" s="344" t="s">
        <v>289</v>
      </c>
      <c r="E77" s="352"/>
      <c r="F77" s="353"/>
      <c r="G77" s="353"/>
      <c r="H77" s="353"/>
      <c r="I77" s="348"/>
      <c r="J77" s="614"/>
    </row>
    <row r="78" spans="2:10" ht="38.25" customHeight="1">
      <c r="B78" s="78" t="s">
        <v>65</v>
      </c>
      <c r="C78" s="75" t="s">
        <v>528</v>
      </c>
      <c r="D78" s="344" t="s">
        <v>290</v>
      </c>
      <c r="E78" s="352">
        <v>1546</v>
      </c>
      <c r="F78" s="353">
        <v>32000</v>
      </c>
      <c r="G78" s="353">
        <v>32000</v>
      </c>
      <c r="H78" s="353">
        <v>61326</v>
      </c>
      <c r="I78" s="348">
        <f t="shared" ref="I78:I139" si="1">H78/G78*100</f>
        <v>191.64375000000001</v>
      </c>
      <c r="J78" s="615"/>
    </row>
    <row r="79" spans="2:10" ht="36">
      <c r="B79" s="78" t="s">
        <v>133</v>
      </c>
      <c r="C79" s="75" t="s">
        <v>529</v>
      </c>
      <c r="D79" s="344" t="s">
        <v>291</v>
      </c>
      <c r="E79" s="352">
        <v>428</v>
      </c>
      <c r="F79" s="353">
        <v>500</v>
      </c>
      <c r="G79" s="353">
        <v>500</v>
      </c>
      <c r="H79" s="353">
        <v>962</v>
      </c>
      <c r="I79" s="348">
        <f t="shared" si="1"/>
        <v>192.4</v>
      </c>
      <c r="J79" s="614"/>
    </row>
    <row r="80" spans="2:10" ht="42.75" customHeight="1">
      <c r="B80" s="78" t="s">
        <v>530</v>
      </c>
      <c r="C80" s="75" t="s">
        <v>531</v>
      </c>
      <c r="D80" s="344" t="s">
        <v>292</v>
      </c>
      <c r="E80" s="352"/>
      <c r="F80" s="353"/>
      <c r="G80" s="353"/>
      <c r="H80" s="353"/>
      <c r="I80" s="348"/>
      <c r="J80" s="614"/>
    </row>
    <row r="81" spans="2:14" ht="62.25" customHeight="1">
      <c r="B81" s="78"/>
      <c r="C81" s="71" t="s">
        <v>861</v>
      </c>
      <c r="D81" s="344" t="s">
        <v>293</v>
      </c>
      <c r="E81" s="352">
        <v>1155177</v>
      </c>
      <c r="F81" s="353">
        <v>867539</v>
      </c>
      <c r="G81" s="353">
        <v>867539</v>
      </c>
      <c r="H81" s="353">
        <v>1208283</v>
      </c>
      <c r="I81" s="348">
        <f t="shared" si="1"/>
        <v>139.27708149143726</v>
      </c>
      <c r="J81" s="614"/>
    </row>
    <row r="82" spans="2:14" ht="20.25">
      <c r="B82" s="78" t="s">
        <v>532</v>
      </c>
      <c r="C82" s="71" t="s">
        <v>294</v>
      </c>
      <c r="D82" s="344" t="s">
        <v>295</v>
      </c>
      <c r="E82" s="352"/>
      <c r="F82" s="353"/>
      <c r="G82" s="353"/>
      <c r="H82" s="353"/>
      <c r="I82" s="348"/>
      <c r="J82" s="614"/>
    </row>
    <row r="83" spans="2:14" ht="20.25">
      <c r="B83" s="78"/>
      <c r="C83" s="71" t="s">
        <v>66</v>
      </c>
      <c r="D83" s="344"/>
      <c r="E83" s="352"/>
      <c r="F83" s="353"/>
      <c r="G83" s="353"/>
      <c r="H83" s="353"/>
      <c r="I83" s="348"/>
      <c r="J83" s="614"/>
    </row>
    <row r="84" spans="2:14" ht="78" customHeight="1">
      <c r="B84" s="78"/>
      <c r="C84" s="76" t="s">
        <v>719</v>
      </c>
      <c r="D84" s="344" t="s">
        <v>296</v>
      </c>
      <c r="E84" s="352">
        <v>1011102</v>
      </c>
      <c r="F84" s="353">
        <v>623611</v>
      </c>
      <c r="G84" s="353">
        <v>623611</v>
      </c>
      <c r="H84" s="353">
        <v>1038124</v>
      </c>
      <c r="I84" s="348">
        <f t="shared" si="1"/>
        <v>166.46980248905169</v>
      </c>
      <c r="J84" s="614"/>
    </row>
    <row r="85" spans="2:14" ht="58.5" customHeight="1">
      <c r="B85" s="78" t="s">
        <v>533</v>
      </c>
      <c r="C85" s="77" t="s">
        <v>534</v>
      </c>
      <c r="D85" s="344" t="s">
        <v>297</v>
      </c>
      <c r="E85" s="352">
        <v>37460</v>
      </c>
      <c r="F85" s="353">
        <v>86023</v>
      </c>
      <c r="G85" s="353">
        <v>86023</v>
      </c>
      <c r="H85" s="353">
        <f>H89+H93</f>
        <v>86023</v>
      </c>
      <c r="I85" s="348">
        <f t="shared" si="1"/>
        <v>100</v>
      </c>
      <c r="J85" s="614"/>
    </row>
    <row r="86" spans="2:14" ht="20.25">
      <c r="B86" s="78" t="s">
        <v>535</v>
      </c>
      <c r="C86" s="77" t="s">
        <v>298</v>
      </c>
      <c r="D86" s="344" t="s">
        <v>299</v>
      </c>
      <c r="E86" s="352"/>
      <c r="F86" s="353"/>
      <c r="G86" s="353"/>
      <c r="H86" s="353"/>
      <c r="I86" s="348"/>
      <c r="J86" s="614"/>
    </row>
    <row r="87" spans="2:14" ht="58.5" customHeight="1">
      <c r="B87" s="78" t="s">
        <v>536</v>
      </c>
      <c r="C87" s="77" t="s">
        <v>537</v>
      </c>
      <c r="D87" s="344" t="s">
        <v>300</v>
      </c>
      <c r="E87" s="352"/>
      <c r="F87" s="353"/>
      <c r="G87" s="353"/>
      <c r="H87" s="353"/>
      <c r="I87" s="348"/>
      <c r="J87" s="614"/>
    </row>
    <row r="88" spans="2:14" ht="20.25">
      <c r="B88" s="78" t="s">
        <v>538</v>
      </c>
      <c r="C88" s="77" t="s">
        <v>301</v>
      </c>
      <c r="D88" s="344" t="s">
        <v>302</v>
      </c>
      <c r="E88" s="352"/>
      <c r="F88" s="353"/>
      <c r="G88" s="353"/>
      <c r="H88" s="353"/>
      <c r="I88" s="348"/>
      <c r="J88" s="614"/>
    </row>
    <row r="89" spans="2:14" ht="20.25">
      <c r="B89" s="78" t="s">
        <v>539</v>
      </c>
      <c r="C89" s="77" t="s">
        <v>303</v>
      </c>
      <c r="D89" s="344" t="s">
        <v>304</v>
      </c>
      <c r="E89" s="352">
        <v>37460</v>
      </c>
      <c r="F89" s="353">
        <v>62460</v>
      </c>
      <c r="G89" s="353">
        <v>62460</v>
      </c>
      <c r="H89" s="353">
        <v>62460</v>
      </c>
      <c r="I89" s="348">
        <f t="shared" si="1"/>
        <v>100</v>
      </c>
      <c r="J89" s="614"/>
    </row>
    <row r="90" spans="2:14" ht="20.25">
      <c r="B90" s="78" t="s">
        <v>540</v>
      </c>
      <c r="C90" s="77" t="s">
        <v>305</v>
      </c>
      <c r="D90" s="344" t="s">
        <v>306</v>
      </c>
      <c r="E90" s="352"/>
      <c r="F90" s="353"/>
      <c r="G90" s="353"/>
      <c r="H90" s="353"/>
      <c r="I90" s="348"/>
      <c r="J90" s="614"/>
    </row>
    <row r="91" spans="2:14" ht="20.25">
      <c r="B91" s="78" t="s">
        <v>541</v>
      </c>
      <c r="C91" s="77" t="s">
        <v>307</v>
      </c>
      <c r="D91" s="344" t="s">
        <v>308</v>
      </c>
      <c r="E91" s="352"/>
      <c r="F91" s="353"/>
      <c r="G91" s="353"/>
      <c r="H91" s="353"/>
      <c r="I91" s="348"/>
      <c r="J91" s="614"/>
      <c r="N91" s="475"/>
    </row>
    <row r="92" spans="2:14" ht="20.25">
      <c r="B92" s="78" t="s">
        <v>542</v>
      </c>
      <c r="C92" s="77" t="s">
        <v>309</v>
      </c>
      <c r="D92" s="344" t="s">
        <v>310</v>
      </c>
      <c r="E92" s="352"/>
      <c r="F92" s="353"/>
      <c r="G92" s="353"/>
      <c r="H92" s="353"/>
      <c r="I92" s="348"/>
      <c r="J92" s="614"/>
    </row>
    <row r="93" spans="2:14" ht="20.25">
      <c r="B93" s="78" t="s">
        <v>543</v>
      </c>
      <c r="C93" s="77" t="s">
        <v>311</v>
      </c>
      <c r="D93" s="344" t="s">
        <v>312</v>
      </c>
      <c r="E93" s="352"/>
      <c r="F93" s="353">
        <v>23563</v>
      </c>
      <c r="G93" s="353">
        <v>23563</v>
      </c>
      <c r="H93" s="353">
        <v>23563</v>
      </c>
      <c r="I93" s="348">
        <f t="shared" si="1"/>
        <v>100</v>
      </c>
      <c r="J93" s="614"/>
    </row>
    <row r="94" spans="2:14" ht="36">
      <c r="B94" s="78" t="s">
        <v>544</v>
      </c>
      <c r="C94" s="77" t="s">
        <v>313</v>
      </c>
      <c r="D94" s="344" t="s">
        <v>314</v>
      </c>
      <c r="E94" s="352"/>
      <c r="F94" s="353"/>
      <c r="G94" s="353"/>
      <c r="H94" s="353"/>
      <c r="I94" s="348"/>
      <c r="J94" s="614"/>
    </row>
    <row r="95" spans="2:14" ht="36">
      <c r="B95" s="78" t="s">
        <v>545</v>
      </c>
      <c r="C95" s="77" t="s">
        <v>546</v>
      </c>
      <c r="D95" s="344" t="s">
        <v>315</v>
      </c>
      <c r="E95" s="352"/>
      <c r="F95" s="353"/>
      <c r="G95" s="353"/>
      <c r="H95" s="353"/>
      <c r="I95" s="348"/>
      <c r="J95" s="614"/>
    </row>
    <row r="96" spans="2:14" ht="20.25">
      <c r="B96" s="78" t="s">
        <v>547</v>
      </c>
      <c r="C96" s="77" t="s">
        <v>316</v>
      </c>
      <c r="D96" s="344" t="s">
        <v>317</v>
      </c>
      <c r="E96" s="352"/>
      <c r="F96" s="353"/>
      <c r="G96" s="353"/>
      <c r="H96" s="353"/>
      <c r="I96" s="348"/>
      <c r="J96" s="614"/>
    </row>
    <row r="97" spans="2:10" ht="117.75" customHeight="1">
      <c r="B97" s="78" t="s">
        <v>1008</v>
      </c>
      <c r="C97" s="77" t="s">
        <v>548</v>
      </c>
      <c r="D97" s="344" t="s">
        <v>318</v>
      </c>
      <c r="E97" s="352">
        <v>997039</v>
      </c>
      <c r="F97" s="353">
        <v>559995</v>
      </c>
      <c r="G97" s="353">
        <v>559995</v>
      </c>
      <c r="H97" s="353">
        <v>973476</v>
      </c>
      <c r="I97" s="348">
        <f t="shared" si="1"/>
        <v>173.83655211207244</v>
      </c>
      <c r="J97" s="614"/>
    </row>
    <row r="98" spans="2:10" ht="136.5" customHeight="1">
      <c r="B98" s="78" t="s">
        <v>319</v>
      </c>
      <c r="C98" s="77" t="s">
        <v>738</v>
      </c>
      <c r="D98" s="344" t="s">
        <v>320</v>
      </c>
      <c r="E98" s="352"/>
      <c r="F98" s="353"/>
      <c r="G98" s="353"/>
      <c r="H98" s="353"/>
      <c r="I98" s="348"/>
      <c r="J98" s="614"/>
    </row>
    <row r="99" spans="2:10" ht="130.5" customHeight="1">
      <c r="B99" s="78" t="s">
        <v>319</v>
      </c>
      <c r="C99" s="77" t="s">
        <v>739</v>
      </c>
      <c r="D99" s="344" t="s">
        <v>321</v>
      </c>
      <c r="E99" s="352"/>
      <c r="F99" s="353"/>
      <c r="G99" s="353"/>
      <c r="H99" s="353"/>
      <c r="I99" s="348"/>
      <c r="J99" s="614"/>
    </row>
    <row r="100" spans="2:10" ht="46.5" customHeight="1">
      <c r="B100" s="78" t="s">
        <v>549</v>
      </c>
      <c r="C100" s="77" t="s">
        <v>550</v>
      </c>
      <c r="D100" s="344" t="s">
        <v>322</v>
      </c>
      <c r="E100" s="352">
        <v>0</v>
      </c>
      <c r="F100" s="353">
        <v>200</v>
      </c>
      <c r="G100" s="353">
        <v>200</v>
      </c>
      <c r="H100" s="353">
        <v>2022</v>
      </c>
      <c r="I100" s="348">
        <f t="shared" si="1"/>
        <v>1011</v>
      </c>
      <c r="J100" s="614"/>
    </row>
    <row r="101" spans="2:10" ht="42.75" customHeight="1">
      <c r="B101" s="78" t="s">
        <v>551</v>
      </c>
      <c r="C101" s="77" t="s">
        <v>323</v>
      </c>
      <c r="D101" s="344" t="s">
        <v>324</v>
      </c>
      <c r="E101" s="352"/>
      <c r="F101" s="353"/>
      <c r="G101" s="353"/>
      <c r="H101" s="353"/>
      <c r="I101" s="348"/>
      <c r="J101" s="614"/>
    </row>
    <row r="102" spans="2:10" ht="39.75" customHeight="1">
      <c r="B102" s="78" t="s">
        <v>552</v>
      </c>
      <c r="C102" s="77" t="s">
        <v>553</v>
      </c>
      <c r="D102" s="344" t="s">
        <v>325</v>
      </c>
      <c r="E102" s="352"/>
      <c r="F102" s="353">
        <v>200</v>
      </c>
      <c r="G102" s="353">
        <v>200</v>
      </c>
      <c r="H102" s="353">
        <v>2022</v>
      </c>
      <c r="I102" s="348">
        <f t="shared" si="1"/>
        <v>1011</v>
      </c>
      <c r="J102" s="614"/>
    </row>
    <row r="103" spans="2:10" ht="36">
      <c r="B103" s="78"/>
      <c r="C103" s="75" t="s">
        <v>326</v>
      </c>
      <c r="D103" s="344" t="s">
        <v>327</v>
      </c>
      <c r="E103" s="352"/>
      <c r="F103" s="353"/>
      <c r="G103" s="353"/>
      <c r="H103" s="353"/>
      <c r="I103" s="348"/>
      <c r="J103" s="614"/>
    </row>
    <row r="104" spans="2:10" ht="20.25">
      <c r="B104" s="78" t="s">
        <v>554</v>
      </c>
      <c r="C104" s="71" t="s">
        <v>555</v>
      </c>
      <c r="D104" s="344" t="s">
        <v>328</v>
      </c>
      <c r="E104" s="352">
        <v>23397</v>
      </c>
      <c r="F104" s="353">
        <v>22607</v>
      </c>
      <c r="G104" s="353">
        <v>22607</v>
      </c>
      <c r="H104" s="353">
        <v>23397</v>
      </c>
      <c r="I104" s="348">
        <f t="shared" si="1"/>
        <v>103.49449285619498</v>
      </c>
      <c r="J104" s="614"/>
    </row>
    <row r="105" spans="2:10" ht="22.5" customHeight="1">
      <c r="B105" s="78" t="s">
        <v>556</v>
      </c>
      <c r="C105" s="75" t="s">
        <v>557</v>
      </c>
      <c r="D105" s="344" t="s">
        <v>329</v>
      </c>
      <c r="E105" s="352">
        <v>19657</v>
      </c>
      <c r="F105" s="353">
        <v>22607</v>
      </c>
      <c r="G105" s="353">
        <v>22607</v>
      </c>
      <c r="H105" s="353">
        <v>23397</v>
      </c>
      <c r="I105" s="348">
        <f t="shared" si="1"/>
        <v>103.49449285619498</v>
      </c>
      <c r="J105" s="614"/>
    </row>
    <row r="106" spans="2:10" ht="22.5" customHeight="1">
      <c r="B106" s="78" t="s">
        <v>558</v>
      </c>
      <c r="C106" s="75" t="s">
        <v>559</v>
      </c>
      <c r="D106" s="344" t="s">
        <v>330</v>
      </c>
      <c r="E106" s="352">
        <v>3740</v>
      </c>
      <c r="F106" s="353"/>
      <c r="G106" s="353"/>
      <c r="H106" s="353"/>
      <c r="I106" s="348"/>
      <c r="J106" s="614"/>
    </row>
    <row r="107" spans="2:10" ht="54">
      <c r="B107" s="78"/>
      <c r="C107" s="76" t="s">
        <v>720</v>
      </c>
      <c r="D107" s="344" t="s">
        <v>331</v>
      </c>
      <c r="E107" s="352">
        <v>13265</v>
      </c>
      <c r="F107" s="353">
        <v>45200</v>
      </c>
      <c r="G107" s="353">
        <v>45200</v>
      </c>
      <c r="H107" s="353">
        <f>H108+H115</f>
        <v>71194</v>
      </c>
      <c r="I107" s="348">
        <f t="shared" si="1"/>
        <v>157.50884955752213</v>
      </c>
      <c r="J107" s="615"/>
    </row>
    <row r="108" spans="2:10" ht="74.25" customHeight="1">
      <c r="B108" s="78" t="s">
        <v>560</v>
      </c>
      <c r="C108" s="77" t="s">
        <v>740</v>
      </c>
      <c r="D108" s="344" t="s">
        <v>332</v>
      </c>
      <c r="E108" s="352">
        <v>13265</v>
      </c>
      <c r="F108" s="353">
        <v>12000</v>
      </c>
      <c r="G108" s="353">
        <v>12000</v>
      </c>
      <c r="H108" s="353">
        <v>11194</v>
      </c>
      <c r="I108" s="348">
        <f t="shared" si="1"/>
        <v>93.283333333333331</v>
      </c>
      <c r="J108" s="614"/>
    </row>
    <row r="109" spans="2:10" ht="45" customHeight="1">
      <c r="B109" s="78" t="s">
        <v>561</v>
      </c>
      <c r="C109" s="77" t="s">
        <v>333</v>
      </c>
      <c r="D109" s="344" t="s">
        <v>334</v>
      </c>
      <c r="E109" s="352"/>
      <c r="F109" s="353"/>
      <c r="G109" s="353"/>
      <c r="H109" s="353"/>
      <c r="I109" s="348"/>
      <c r="J109" s="614"/>
    </row>
    <row r="110" spans="2:10" ht="54">
      <c r="B110" s="78" t="s">
        <v>562</v>
      </c>
      <c r="C110" s="77" t="s">
        <v>563</v>
      </c>
      <c r="D110" s="344" t="s">
        <v>335</v>
      </c>
      <c r="E110" s="352"/>
      <c r="F110" s="353"/>
      <c r="G110" s="353"/>
      <c r="H110" s="353"/>
      <c r="I110" s="348"/>
      <c r="J110" s="614"/>
    </row>
    <row r="111" spans="2:10" ht="45" customHeight="1">
      <c r="B111" s="78" t="s">
        <v>564</v>
      </c>
      <c r="C111" s="77" t="s">
        <v>336</v>
      </c>
      <c r="D111" s="344" t="s">
        <v>337</v>
      </c>
      <c r="E111" s="352"/>
      <c r="F111" s="353"/>
      <c r="G111" s="353"/>
      <c r="H111" s="353"/>
      <c r="I111" s="348"/>
      <c r="J111" s="614"/>
    </row>
    <row r="112" spans="2:10" ht="36">
      <c r="B112" s="78" t="s">
        <v>565</v>
      </c>
      <c r="C112" s="77" t="s">
        <v>338</v>
      </c>
      <c r="D112" s="344" t="s">
        <v>339</v>
      </c>
      <c r="E112" s="352">
        <v>13265</v>
      </c>
      <c r="F112" s="353">
        <v>12000</v>
      </c>
      <c r="G112" s="353">
        <v>12000</v>
      </c>
      <c r="H112" s="353">
        <v>11194</v>
      </c>
      <c r="I112" s="348">
        <f t="shared" si="1"/>
        <v>93.283333333333331</v>
      </c>
      <c r="J112" s="614"/>
    </row>
    <row r="113" spans="2:10" ht="36">
      <c r="B113" s="78" t="s">
        <v>566</v>
      </c>
      <c r="C113" s="77" t="s">
        <v>567</v>
      </c>
      <c r="D113" s="344" t="s">
        <v>340</v>
      </c>
      <c r="E113" s="352"/>
      <c r="F113" s="353"/>
      <c r="G113" s="353"/>
      <c r="H113" s="353"/>
      <c r="I113" s="348"/>
      <c r="J113" s="614"/>
    </row>
    <row r="114" spans="2:10" ht="36">
      <c r="B114" s="78" t="s">
        <v>341</v>
      </c>
      <c r="C114" s="77" t="s">
        <v>342</v>
      </c>
      <c r="D114" s="344" t="s">
        <v>343</v>
      </c>
      <c r="E114" s="352"/>
      <c r="F114" s="353"/>
      <c r="G114" s="353"/>
      <c r="H114" s="353"/>
      <c r="I114" s="348"/>
      <c r="J114" s="614"/>
    </row>
    <row r="115" spans="2:10" ht="68.25" customHeight="1">
      <c r="B115" s="78" t="s">
        <v>568</v>
      </c>
      <c r="C115" s="77" t="s">
        <v>569</v>
      </c>
      <c r="D115" s="344" t="s">
        <v>344</v>
      </c>
      <c r="E115" s="352">
        <v>0</v>
      </c>
      <c r="F115" s="353">
        <v>63200</v>
      </c>
      <c r="G115" s="353">
        <v>63200</v>
      </c>
      <c r="H115" s="353">
        <v>60000</v>
      </c>
      <c r="I115" s="348">
        <f t="shared" si="1"/>
        <v>94.936708860759495</v>
      </c>
      <c r="J115" s="615"/>
    </row>
    <row r="116" spans="2:10" ht="36">
      <c r="B116" s="78" t="s">
        <v>570</v>
      </c>
      <c r="C116" s="77" t="s">
        <v>345</v>
      </c>
      <c r="D116" s="344" t="s">
        <v>346</v>
      </c>
      <c r="E116" s="352"/>
      <c r="F116" s="353"/>
      <c r="G116" s="353"/>
      <c r="H116" s="353"/>
      <c r="I116" s="348"/>
      <c r="J116" s="614"/>
    </row>
    <row r="117" spans="2:10" ht="36">
      <c r="B117" s="78" t="s">
        <v>571</v>
      </c>
      <c r="C117" s="77" t="s">
        <v>347</v>
      </c>
      <c r="D117" s="344" t="s">
        <v>348</v>
      </c>
      <c r="E117" s="352"/>
      <c r="F117" s="353"/>
      <c r="G117" s="353"/>
      <c r="H117" s="353"/>
      <c r="I117" s="348"/>
      <c r="J117" s="614"/>
    </row>
    <row r="118" spans="2:10" ht="36">
      <c r="B118" s="78" t="s">
        <v>572</v>
      </c>
      <c r="C118" s="77" t="s">
        <v>573</v>
      </c>
      <c r="D118" s="344" t="s">
        <v>349</v>
      </c>
      <c r="E118" s="352"/>
      <c r="F118" s="353"/>
      <c r="G118" s="353"/>
      <c r="H118" s="353"/>
      <c r="I118" s="348"/>
      <c r="J118" s="614"/>
    </row>
    <row r="119" spans="2:10" ht="72">
      <c r="B119" s="78" t="s">
        <v>574</v>
      </c>
      <c r="C119" s="77" t="s">
        <v>350</v>
      </c>
      <c r="D119" s="344" t="s">
        <v>351</v>
      </c>
      <c r="E119" s="352"/>
      <c r="F119" s="353"/>
      <c r="G119" s="353"/>
      <c r="H119" s="353"/>
      <c r="I119" s="348"/>
      <c r="J119" s="614"/>
    </row>
    <row r="120" spans="2:10" ht="36">
      <c r="B120" s="78" t="s">
        <v>575</v>
      </c>
      <c r="C120" s="77" t="s">
        <v>352</v>
      </c>
      <c r="D120" s="344" t="s">
        <v>353</v>
      </c>
      <c r="E120" s="352"/>
      <c r="F120" s="353">
        <v>60000</v>
      </c>
      <c r="G120" s="353">
        <v>60000</v>
      </c>
      <c r="H120" s="353">
        <v>60000</v>
      </c>
      <c r="I120" s="348">
        <f t="shared" si="1"/>
        <v>100</v>
      </c>
      <c r="J120" s="614"/>
    </row>
    <row r="121" spans="2:10" ht="36">
      <c r="B121" s="78" t="s">
        <v>576</v>
      </c>
      <c r="C121" s="77" t="s">
        <v>354</v>
      </c>
      <c r="D121" s="344" t="s">
        <v>355</v>
      </c>
      <c r="E121" s="352"/>
      <c r="F121" s="353"/>
      <c r="G121" s="353"/>
      <c r="H121" s="353"/>
      <c r="I121" s="348"/>
      <c r="J121" s="614"/>
    </row>
    <row r="122" spans="2:10" ht="36">
      <c r="B122" s="78" t="s">
        <v>577</v>
      </c>
      <c r="C122" s="77" t="s">
        <v>578</v>
      </c>
      <c r="D122" s="344" t="s">
        <v>356</v>
      </c>
      <c r="E122" s="352"/>
      <c r="F122" s="353">
        <v>3200</v>
      </c>
      <c r="G122" s="353">
        <v>3200</v>
      </c>
      <c r="H122" s="353"/>
      <c r="I122" s="348">
        <f t="shared" si="1"/>
        <v>0</v>
      </c>
      <c r="J122" s="614"/>
    </row>
    <row r="123" spans="2:10" ht="20.25">
      <c r="B123" s="78" t="s">
        <v>579</v>
      </c>
      <c r="C123" s="77" t="s">
        <v>357</v>
      </c>
      <c r="D123" s="344" t="s">
        <v>358</v>
      </c>
      <c r="E123" s="352"/>
      <c r="F123" s="353"/>
      <c r="G123" s="353"/>
      <c r="H123" s="353"/>
      <c r="I123" s="348"/>
      <c r="J123" s="614"/>
    </row>
    <row r="124" spans="2:10" ht="36">
      <c r="B124" s="78" t="s">
        <v>580</v>
      </c>
      <c r="C124" s="76" t="s">
        <v>581</v>
      </c>
      <c r="D124" s="344" t="s">
        <v>359</v>
      </c>
      <c r="E124" s="352">
        <v>22258</v>
      </c>
      <c r="F124" s="353">
        <v>35860</v>
      </c>
      <c r="G124" s="353">
        <v>35860</v>
      </c>
      <c r="H124" s="353">
        <v>22258</v>
      </c>
      <c r="I124" s="348">
        <f t="shared" si="1"/>
        <v>62.069157836028999</v>
      </c>
      <c r="J124" s="614"/>
    </row>
    <row r="125" spans="2:10" ht="63.75" customHeight="1">
      <c r="B125" s="78" t="s">
        <v>360</v>
      </c>
      <c r="C125" s="76" t="s">
        <v>582</v>
      </c>
      <c r="D125" s="344" t="s">
        <v>361</v>
      </c>
      <c r="E125" s="352">
        <v>108552</v>
      </c>
      <c r="F125" s="472">
        <v>132868</v>
      </c>
      <c r="G125" s="472">
        <v>132868</v>
      </c>
      <c r="H125" s="353">
        <v>76707</v>
      </c>
      <c r="I125" s="348">
        <f t="shared" si="1"/>
        <v>57.731733750790262</v>
      </c>
      <c r="J125" s="614"/>
    </row>
    <row r="126" spans="2:10" ht="93" customHeight="1">
      <c r="B126" s="78" t="s">
        <v>583</v>
      </c>
      <c r="C126" s="76" t="s">
        <v>584</v>
      </c>
      <c r="D126" s="344" t="s">
        <v>362</v>
      </c>
      <c r="E126" s="352">
        <v>40879</v>
      </c>
      <c r="F126" s="472">
        <v>27000</v>
      </c>
      <c r="G126" s="472">
        <v>27000</v>
      </c>
      <c r="H126" s="353">
        <v>24054</v>
      </c>
      <c r="I126" s="348">
        <f t="shared" si="1"/>
        <v>89.088888888888889</v>
      </c>
      <c r="J126" s="614"/>
    </row>
    <row r="127" spans="2:10" ht="54">
      <c r="B127" s="78" t="s">
        <v>585</v>
      </c>
      <c r="C127" s="77" t="s">
        <v>363</v>
      </c>
      <c r="D127" s="344" t="s">
        <v>364</v>
      </c>
      <c r="E127" s="352"/>
      <c r="F127" s="472"/>
      <c r="G127" s="472"/>
      <c r="H127" s="353"/>
      <c r="I127" s="348"/>
      <c r="J127" s="614"/>
    </row>
    <row r="128" spans="2:10" ht="54">
      <c r="B128" s="78" t="s">
        <v>586</v>
      </c>
      <c r="C128" s="77" t="s">
        <v>587</v>
      </c>
      <c r="D128" s="344" t="s">
        <v>365</v>
      </c>
      <c r="E128" s="352"/>
      <c r="F128" s="472"/>
      <c r="G128" s="472"/>
      <c r="H128" s="353"/>
      <c r="I128" s="348"/>
      <c r="J128" s="614"/>
    </row>
    <row r="129" spans="2:11" ht="38.25" customHeight="1">
      <c r="B129" s="78" t="s">
        <v>588</v>
      </c>
      <c r="C129" s="77" t="s">
        <v>282</v>
      </c>
      <c r="D129" s="344" t="s">
        <v>366</v>
      </c>
      <c r="E129" s="352">
        <v>40879</v>
      </c>
      <c r="F129" s="472">
        <v>27000</v>
      </c>
      <c r="G129" s="472">
        <v>27000</v>
      </c>
      <c r="H129" s="353">
        <v>24054</v>
      </c>
      <c r="I129" s="348">
        <f t="shared" si="1"/>
        <v>89.088888888888889</v>
      </c>
      <c r="J129" s="614"/>
    </row>
    <row r="130" spans="2:11" ht="36">
      <c r="B130" s="78" t="s">
        <v>589</v>
      </c>
      <c r="C130" s="77" t="s">
        <v>285</v>
      </c>
      <c r="D130" s="344" t="s">
        <v>367</v>
      </c>
      <c r="E130" s="352"/>
      <c r="F130" s="353"/>
      <c r="G130" s="353"/>
      <c r="H130" s="353"/>
      <c r="I130" s="348"/>
      <c r="J130" s="614"/>
    </row>
    <row r="131" spans="2:11" ht="91.5" customHeight="1">
      <c r="B131" s="78" t="s">
        <v>590</v>
      </c>
      <c r="C131" s="77" t="s">
        <v>591</v>
      </c>
      <c r="D131" s="344" t="s">
        <v>368</v>
      </c>
      <c r="E131" s="352"/>
      <c r="F131" s="353"/>
      <c r="G131" s="353"/>
      <c r="H131" s="353"/>
      <c r="I131" s="348"/>
      <c r="J131" s="614"/>
    </row>
    <row r="132" spans="2:11" ht="36">
      <c r="B132" s="78" t="s">
        <v>369</v>
      </c>
      <c r="C132" s="77" t="s">
        <v>592</v>
      </c>
      <c r="D132" s="344" t="s">
        <v>370</v>
      </c>
      <c r="E132" s="352"/>
      <c r="F132" s="353"/>
      <c r="G132" s="353"/>
      <c r="H132" s="353"/>
      <c r="I132" s="348"/>
      <c r="J132" s="614"/>
    </row>
    <row r="133" spans="2:11" ht="41.25" customHeight="1">
      <c r="B133" s="594">
        <v>430</v>
      </c>
      <c r="C133" s="77" t="s">
        <v>593</v>
      </c>
      <c r="D133" s="344" t="s">
        <v>371</v>
      </c>
      <c r="E133" s="352">
        <v>1096</v>
      </c>
      <c r="F133" s="353"/>
      <c r="G133" s="353"/>
      <c r="H133" s="353"/>
      <c r="I133" s="348"/>
      <c r="J133" s="614"/>
    </row>
    <row r="134" spans="2:11" ht="78.75" customHeight="1">
      <c r="B134" s="78" t="s">
        <v>372</v>
      </c>
      <c r="C134" s="77" t="s">
        <v>594</v>
      </c>
      <c r="D134" s="344" t="s">
        <v>373</v>
      </c>
      <c r="E134" s="352">
        <v>11021</v>
      </c>
      <c r="F134" s="353">
        <v>44868</v>
      </c>
      <c r="G134" s="353">
        <v>44868</v>
      </c>
      <c r="H134" s="353">
        <v>8541</v>
      </c>
      <c r="I134" s="348">
        <f t="shared" si="1"/>
        <v>19.035838459481145</v>
      </c>
      <c r="J134" s="615"/>
      <c r="K134" s="15" t="s">
        <v>880</v>
      </c>
    </row>
    <row r="135" spans="2:11" ht="36">
      <c r="B135" s="78" t="s">
        <v>595</v>
      </c>
      <c r="C135" s="77" t="s">
        <v>596</v>
      </c>
      <c r="D135" s="344" t="s">
        <v>374</v>
      </c>
      <c r="E135" s="352"/>
      <c r="F135" s="353"/>
      <c r="G135" s="353"/>
      <c r="H135" s="353"/>
      <c r="I135" s="348"/>
      <c r="J135" s="614"/>
    </row>
    <row r="136" spans="2:11" ht="54">
      <c r="B136" s="78" t="s">
        <v>597</v>
      </c>
      <c r="C136" s="77" t="s">
        <v>598</v>
      </c>
      <c r="D136" s="344" t="s">
        <v>375</v>
      </c>
      <c r="E136" s="352"/>
      <c r="F136" s="353"/>
      <c r="G136" s="353"/>
      <c r="H136" s="353"/>
      <c r="I136" s="348"/>
      <c r="J136" s="614"/>
    </row>
    <row r="137" spans="2:11" ht="36">
      <c r="B137" s="78" t="s">
        <v>599</v>
      </c>
      <c r="C137" s="77" t="s">
        <v>600</v>
      </c>
      <c r="D137" s="344" t="s">
        <v>376</v>
      </c>
      <c r="E137" s="352"/>
      <c r="F137" s="353"/>
      <c r="G137" s="353"/>
      <c r="H137" s="353"/>
      <c r="I137" s="348"/>
      <c r="J137" s="614"/>
    </row>
    <row r="138" spans="2:11" ht="36">
      <c r="B138" s="78" t="s">
        <v>601</v>
      </c>
      <c r="C138" s="77" t="s">
        <v>602</v>
      </c>
      <c r="D138" s="344" t="s">
        <v>377</v>
      </c>
      <c r="E138" s="352"/>
      <c r="F138" s="353"/>
      <c r="G138" s="353"/>
      <c r="H138" s="353"/>
      <c r="I138" s="348"/>
      <c r="J138" s="614"/>
    </row>
    <row r="139" spans="2:11" ht="24" customHeight="1">
      <c r="B139" s="78" t="s">
        <v>603</v>
      </c>
      <c r="C139" s="77" t="s">
        <v>378</v>
      </c>
      <c r="D139" s="344" t="s">
        <v>379</v>
      </c>
      <c r="E139" s="352">
        <v>11021</v>
      </c>
      <c r="F139" s="353">
        <v>44868</v>
      </c>
      <c r="G139" s="353">
        <v>44868</v>
      </c>
      <c r="H139" s="353">
        <v>7803</v>
      </c>
      <c r="I139" s="348">
        <f t="shared" si="1"/>
        <v>17.391013640010698</v>
      </c>
      <c r="J139" s="615"/>
    </row>
    <row r="140" spans="2:11" ht="20.25">
      <c r="B140" s="78" t="s">
        <v>604</v>
      </c>
      <c r="C140" s="77" t="s">
        <v>380</v>
      </c>
      <c r="D140" s="344" t="s">
        <v>381</v>
      </c>
      <c r="E140" s="352"/>
      <c r="F140" s="353"/>
      <c r="G140" s="353"/>
      <c r="H140" s="353"/>
      <c r="I140" s="348"/>
      <c r="J140" s="614"/>
    </row>
    <row r="141" spans="2:11" ht="36">
      <c r="B141" s="78" t="s">
        <v>605</v>
      </c>
      <c r="C141" s="77" t="s">
        <v>382</v>
      </c>
      <c r="D141" s="344" t="s">
        <v>383</v>
      </c>
      <c r="E141" s="352"/>
      <c r="F141" s="353"/>
      <c r="G141" s="353"/>
      <c r="H141" s="353">
        <v>738</v>
      </c>
      <c r="I141" s="348"/>
      <c r="J141" s="614"/>
    </row>
    <row r="142" spans="2:11" ht="42.75" customHeight="1">
      <c r="B142" s="78" t="s">
        <v>384</v>
      </c>
      <c r="C142" s="77" t="s">
        <v>606</v>
      </c>
      <c r="D142" s="344" t="s">
        <v>385</v>
      </c>
      <c r="E142" s="352">
        <v>24739</v>
      </c>
      <c r="F142" s="353">
        <v>24000</v>
      </c>
      <c r="G142" s="353">
        <v>24000</v>
      </c>
      <c r="H142" s="353">
        <v>14425</v>
      </c>
      <c r="I142" s="348">
        <f t="shared" ref="I142:I147" si="2">H142/G142*100</f>
        <v>60.104166666666671</v>
      </c>
      <c r="J142" s="614"/>
    </row>
    <row r="143" spans="2:11" ht="54">
      <c r="B143" s="78" t="s">
        <v>607</v>
      </c>
      <c r="C143" s="77" t="s">
        <v>608</v>
      </c>
      <c r="D143" s="344" t="s">
        <v>386</v>
      </c>
      <c r="E143" s="352">
        <v>4164</v>
      </c>
      <c r="F143" s="353">
        <v>4500</v>
      </c>
      <c r="G143" s="353">
        <v>4500</v>
      </c>
      <c r="H143" s="353">
        <v>5090</v>
      </c>
      <c r="I143" s="348">
        <f t="shared" si="2"/>
        <v>113.11111111111111</v>
      </c>
      <c r="J143" s="614"/>
    </row>
    <row r="144" spans="2:11" ht="63" customHeight="1">
      <c r="B144" s="78" t="s">
        <v>609</v>
      </c>
      <c r="C144" s="77" t="s">
        <v>610</v>
      </c>
      <c r="D144" s="344" t="s">
        <v>387</v>
      </c>
      <c r="E144" s="352">
        <v>17638</v>
      </c>
      <c r="F144" s="353">
        <v>19500</v>
      </c>
      <c r="G144" s="353">
        <v>19500</v>
      </c>
      <c r="H144" s="353">
        <v>13714</v>
      </c>
      <c r="I144" s="348">
        <f t="shared" si="2"/>
        <v>70.328205128205127</v>
      </c>
      <c r="J144" s="614"/>
    </row>
    <row r="145" spans="2:10" ht="42" customHeight="1">
      <c r="B145" s="78" t="s">
        <v>611</v>
      </c>
      <c r="C145" s="77" t="s">
        <v>612</v>
      </c>
      <c r="D145" s="344" t="s">
        <v>388</v>
      </c>
      <c r="E145" s="352">
        <v>9015</v>
      </c>
      <c r="F145" s="353">
        <v>13000</v>
      </c>
      <c r="G145" s="353">
        <v>13000</v>
      </c>
      <c r="H145" s="353">
        <v>10883</v>
      </c>
      <c r="I145" s="348">
        <f t="shared" si="2"/>
        <v>83.715384615384608</v>
      </c>
      <c r="J145" s="614"/>
    </row>
    <row r="146" spans="2:10" ht="64.5" customHeight="1">
      <c r="B146" s="78"/>
      <c r="C146" s="255" t="s">
        <v>613</v>
      </c>
      <c r="D146" s="344" t="s">
        <v>389</v>
      </c>
      <c r="E146" s="352"/>
      <c r="F146" s="353"/>
      <c r="G146" s="353"/>
      <c r="H146" s="353"/>
      <c r="I146" s="348"/>
      <c r="J146" s="614"/>
    </row>
    <row r="147" spans="2:10" ht="54.75" customHeight="1">
      <c r="B147" s="78"/>
      <c r="C147" s="76" t="s">
        <v>614</v>
      </c>
      <c r="D147" s="344" t="s">
        <v>390</v>
      </c>
      <c r="E147" s="352">
        <v>1155177</v>
      </c>
      <c r="F147" s="353">
        <v>867539</v>
      </c>
      <c r="G147" s="353">
        <v>867539</v>
      </c>
      <c r="H147" s="353">
        <v>1208283</v>
      </c>
      <c r="I147" s="348">
        <f t="shared" si="2"/>
        <v>139.27708149143726</v>
      </c>
      <c r="J147" s="614"/>
    </row>
    <row r="148" spans="2:10" ht="20.25">
      <c r="B148" s="78" t="s">
        <v>615</v>
      </c>
      <c r="C148" s="76" t="s">
        <v>616</v>
      </c>
      <c r="D148" s="344" t="s">
        <v>391</v>
      </c>
      <c r="E148" s="352"/>
      <c r="F148" s="353"/>
      <c r="G148" s="353"/>
      <c r="H148" s="353"/>
      <c r="I148" s="348"/>
      <c r="J148" s="614"/>
    </row>
    <row r="149" spans="2:10" ht="20.25">
      <c r="B149" s="600"/>
      <c r="C149" s="595"/>
      <c r="D149" s="596"/>
      <c r="E149" s="597"/>
      <c r="F149" s="598"/>
      <c r="G149" s="598"/>
      <c r="H149" s="598"/>
      <c r="I149" s="599"/>
      <c r="J149" s="616"/>
    </row>
    <row r="150" spans="2:10" ht="20.25">
      <c r="B150" s="600"/>
      <c r="C150" s="595"/>
      <c r="D150" s="596"/>
      <c r="E150" s="597"/>
      <c r="F150" s="598"/>
      <c r="G150" s="598"/>
      <c r="H150" s="598"/>
      <c r="I150" s="599"/>
      <c r="J150" s="604"/>
    </row>
    <row r="151" spans="2:10" ht="18.75">
      <c r="B151" s="583"/>
      <c r="C151" s="583"/>
      <c r="D151" s="583"/>
      <c r="E151" s="583"/>
      <c r="F151" s="583"/>
      <c r="G151" s="583"/>
      <c r="H151" s="583"/>
      <c r="I151" s="583"/>
    </row>
    <row r="152" spans="2:10" ht="20.25">
      <c r="B152" s="582"/>
      <c r="C152" s="582"/>
      <c r="D152" s="582"/>
      <c r="E152" s="582" t="s">
        <v>413</v>
      </c>
      <c r="F152" s="582"/>
      <c r="G152" s="582" t="s">
        <v>479</v>
      </c>
      <c r="H152" s="582"/>
      <c r="I152" s="582"/>
    </row>
    <row r="153" spans="2:10" ht="18.75">
      <c r="B153" s="583"/>
      <c r="C153" s="583"/>
      <c r="D153" s="583"/>
      <c r="E153" s="583"/>
      <c r="F153" s="583"/>
      <c r="G153" s="583"/>
      <c r="H153" s="583"/>
      <c r="I153" s="583"/>
    </row>
  </sheetData>
  <mergeCells count="8">
    <mergeCell ref="B5:I5"/>
    <mergeCell ref="B7:B9"/>
    <mergeCell ref="C7:C9"/>
    <mergeCell ref="D7:D9"/>
    <mergeCell ref="E7:E9"/>
    <mergeCell ref="F7:F9"/>
    <mergeCell ref="G7:H8"/>
    <mergeCell ref="I7:I9"/>
  </mergeCells>
  <phoneticPr fontId="11" type="noConversion"/>
  <pageMargins left="0.75" right="0.75" top="1" bottom="1" header="0.5" footer="0.5"/>
  <pageSetup scale="43" fitToHeight="0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AA71"/>
  <sheetViews>
    <sheetView zoomScale="60" zoomScaleNormal="60" workbookViewId="0">
      <selection activeCell="O23" sqref="O23"/>
    </sheetView>
  </sheetViews>
  <sheetFormatPr defaultRowHeight="15.75"/>
  <cols>
    <col min="1" max="1" width="13.7109375" style="8" customWidth="1"/>
    <col min="2" max="2" width="8.28515625" style="8" customWidth="1"/>
    <col min="3" max="3" width="84" style="8" customWidth="1"/>
    <col min="4" max="4" width="12.85546875" style="8" customWidth="1"/>
    <col min="5" max="5" width="28.28515625" style="8" customWidth="1"/>
    <col min="6" max="6" width="28.85546875" style="8" customWidth="1"/>
    <col min="7" max="7" width="26.140625" style="8" customWidth="1"/>
    <col min="8" max="8" width="27.28515625" style="8" customWidth="1"/>
    <col min="9" max="9" width="21.5703125" style="8" customWidth="1"/>
    <col min="10" max="26" width="9.140625" style="8"/>
    <col min="27" max="27" width="13.85546875" style="8" customWidth="1"/>
    <col min="28" max="16384" width="9.140625" style="8"/>
  </cols>
  <sheetData>
    <row r="1" spans="2:27" ht="20.25">
      <c r="B1" s="56"/>
      <c r="C1" s="56"/>
      <c r="D1" s="56"/>
      <c r="E1" s="56"/>
      <c r="F1" s="56"/>
      <c r="G1" s="56"/>
      <c r="H1" s="56"/>
      <c r="I1" s="56"/>
    </row>
    <row r="2" spans="2:27" ht="23.25">
      <c r="B2" s="264"/>
      <c r="C2" s="264" t="s">
        <v>440</v>
      </c>
      <c r="D2" s="265"/>
      <c r="E2" s="265" t="s">
        <v>430</v>
      </c>
      <c r="F2" s="265"/>
      <c r="G2" s="265"/>
      <c r="H2" s="265"/>
      <c r="I2" s="265"/>
      <c r="J2"/>
    </row>
    <row r="3" spans="2:27" ht="23.25">
      <c r="B3" s="264"/>
      <c r="C3" s="264" t="s">
        <v>441</v>
      </c>
      <c r="D3" s="265"/>
      <c r="E3" s="266"/>
      <c r="F3" s="266"/>
      <c r="G3" s="266"/>
      <c r="H3" s="267"/>
      <c r="I3" s="265"/>
      <c r="J3"/>
    </row>
    <row r="4" spans="2:27" ht="23.25">
      <c r="B4" s="265"/>
      <c r="C4" s="265"/>
      <c r="D4" s="265"/>
      <c r="E4" s="266"/>
      <c r="F4" s="266"/>
      <c r="G4" s="266"/>
      <c r="H4" s="268"/>
      <c r="I4" s="265"/>
      <c r="J4"/>
    </row>
    <row r="5" spans="2:27" ht="24.95" customHeight="1">
      <c r="B5" s="265"/>
      <c r="C5" s="684" t="s">
        <v>68</v>
      </c>
      <c r="D5" s="684"/>
      <c r="E5" s="684"/>
      <c r="F5" s="684"/>
      <c r="G5" s="684"/>
      <c r="H5" s="684"/>
      <c r="I5" s="270"/>
      <c r="J5"/>
    </row>
    <row r="6" spans="2:27" s="5" customFormat="1" ht="24.95" customHeight="1">
      <c r="B6" s="270"/>
      <c r="C6" s="685" t="s">
        <v>1213</v>
      </c>
      <c r="D6" s="685"/>
      <c r="E6" s="685"/>
      <c r="F6" s="685"/>
      <c r="G6" s="685"/>
      <c r="H6" s="685"/>
      <c r="I6" s="265"/>
      <c r="J6"/>
    </row>
    <row r="7" spans="2:27" s="5" customFormat="1" ht="24.95" customHeight="1">
      <c r="B7" s="265"/>
      <c r="C7" s="269"/>
      <c r="D7" s="269"/>
      <c r="E7" s="269"/>
      <c r="F7" s="269"/>
      <c r="G7" s="269"/>
      <c r="H7" s="269"/>
      <c r="I7" s="265"/>
      <c r="J7"/>
    </row>
    <row r="8" spans="2:27" s="5" customFormat="1" ht="24.95" customHeight="1" thickBot="1">
      <c r="B8" s="265"/>
      <c r="C8" s="266"/>
      <c r="D8" s="266"/>
      <c r="E8" s="266"/>
      <c r="F8" s="266"/>
      <c r="G8" s="266"/>
      <c r="H8" s="267" t="s">
        <v>741</v>
      </c>
      <c r="I8" s="265"/>
      <c r="J8"/>
    </row>
    <row r="9" spans="2:27" ht="46.5" customHeight="1">
      <c r="B9" s="271"/>
      <c r="C9" s="686" t="s">
        <v>0</v>
      </c>
      <c r="D9" s="688" t="s">
        <v>94</v>
      </c>
      <c r="E9" s="690" t="s">
        <v>1013</v>
      </c>
      <c r="F9" s="690" t="s">
        <v>1014</v>
      </c>
      <c r="G9" s="692" t="s">
        <v>1214</v>
      </c>
      <c r="H9" s="693"/>
      <c r="I9" s="681" t="s">
        <v>1215</v>
      </c>
      <c r="J9"/>
      <c r="AA9" s="280">
        <v>178662</v>
      </c>
    </row>
    <row r="10" spans="2:27" ht="87" customHeight="1" thickBot="1">
      <c r="B10" s="272"/>
      <c r="C10" s="687"/>
      <c r="D10" s="689"/>
      <c r="E10" s="691"/>
      <c r="F10" s="691"/>
      <c r="G10" s="433" t="s">
        <v>67</v>
      </c>
      <c r="H10" s="434" t="s">
        <v>48</v>
      </c>
      <c r="I10" s="682"/>
      <c r="J10"/>
      <c r="AA10" s="280">
        <v>1224</v>
      </c>
    </row>
    <row r="11" spans="2:27" ht="57.75" customHeight="1" thickBot="1">
      <c r="B11" s="273">
        <v>1</v>
      </c>
      <c r="C11" s="274" t="s">
        <v>617</v>
      </c>
      <c r="D11" s="379"/>
      <c r="E11" s="380"/>
      <c r="F11" s="380"/>
      <c r="G11" s="435"/>
      <c r="H11" s="435"/>
      <c r="I11" s="683"/>
      <c r="J11"/>
      <c r="AA11" s="280">
        <v>36697</v>
      </c>
    </row>
    <row r="12" spans="2:27" ht="51.75" customHeight="1" thickBot="1">
      <c r="B12" s="273">
        <v>2</v>
      </c>
      <c r="C12" s="274" t="s">
        <v>392</v>
      </c>
      <c r="D12" s="462">
        <v>3001</v>
      </c>
      <c r="E12" s="488">
        <v>216231</v>
      </c>
      <c r="F12" s="488">
        <v>266000</v>
      </c>
      <c r="G12" s="488">
        <v>266000</v>
      </c>
      <c r="H12" s="488">
        <v>199463</v>
      </c>
      <c r="I12" s="639">
        <f>H12/G12*100</f>
        <v>74.986090225563913</v>
      </c>
      <c r="J12"/>
      <c r="AA12" s="215">
        <f>SUM(AA9:AA11)</f>
        <v>216583</v>
      </c>
    </row>
    <row r="13" spans="2:27" ht="32.25" customHeight="1" thickBot="1">
      <c r="B13" s="273">
        <v>3</v>
      </c>
      <c r="C13" s="275" t="s">
        <v>69</v>
      </c>
      <c r="D13" s="380">
        <v>3002</v>
      </c>
      <c r="E13" s="470">
        <v>178310</v>
      </c>
      <c r="F13" s="280">
        <v>187000</v>
      </c>
      <c r="G13" s="280">
        <v>187000</v>
      </c>
      <c r="H13" s="280">
        <v>143673</v>
      </c>
      <c r="I13" s="639">
        <f t="shared" ref="I13:I60" si="0">H13/G13*100</f>
        <v>76.830481283422458</v>
      </c>
      <c r="J13"/>
    </row>
    <row r="14" spans="2:27" ht="38.25" customHeight="1" thickBot="1">
      <c r="B14" s="273">
        <v>4</v>
      </c>
      <c r="C14" s="275" t="s">
        <v>70</v>
      </c>
      <c r="D14" s="380">
        <v>3003</v>
      </c>
      <c r="E14" s="280">
        <v>1224</v>
      </c>
      <c r="F14" s="280">
        <v>1000</v>
      </c>
      <c r="G14" s="280">
        <v>1000</v>
      </c>
      <c r="H14" s="280">
        <v>872</v>
      </c>
      <c r="I14" s="639">
        <f t="shared" si="0"/>
        <v>87.2</v>
      </c>
      <c r="J14"/>
    </row>
    <row r="15" spans="2:27" ht="38.25" customHeight="1" thickBot="1">
      <c r="B15" s="273">
        <v>5</v>
      </c>
      <c r="C15" s="275" t="s">
        <v>71</v>
      </c>
      <c r="D15" s="380">
        <v>3004</v>
      </c>
      <c r="E15" s="280">
        <v>36698</v>
      </c>
      <c r="F15" s="280">
        <v>78000</v>
      </c>
      <c r="G15" s="280">
        <v>78000</v>
      </c>
      <c r="H15" s="280">
        <v>54918</v>
      </c>
      <c r="I15" s="639">
        <f t="shared" si="0"/>
        <v>70.407692307692301</v>
      </c>
      <c r="J15"/>
    </row>
    <row r="16" spans="2:27" ht="48" customHeight="1" thickBot="1">
      <c r="B16" s="273">
        <v>6</v>
      </c>
      <c r="C16" s="274" t="s">
        <v>618</v>
      </c>
      <c r="D16" s="380">
        <v>3005</v>
      </c>
      <c r="E16" s="488">
        <v>243765</v>
      </c>
      <c r="F16" s="488">
        <v>242249</v>
      </c>
      <c r="G16" s="488">
        <v>242249</v>
      </c>
      <c r="H16" s="488">
        <v>195609</v>
      </c>
      <c r="I16" s="639">
        <f t="shared" si="0"/>
        <v>80.747082547296372</v>
      </c>
      <c r="J16"/>
    </row>
    <row r="17" spans="2:10" ht="32.25" customHeight="1" thickBot="1">
      <c r="B17" s="273">
        <v>7</v>
      </c>
      <c r="C17" s="275" t="s">
        <v>72</v>
      </c>
      <c r="D17" s="380">
        <v>3006</v>
      </c>
      <c r="E17" s="280">
        <v>43512</v>
      </c>
      <c r="F17" s="280">
        <v>10886</v>
      </c>
      <c r="G17" s="280">
        <v>10886</v>
      </c>
      <c r="H17" s="280">
        <v>28039</v>
      </c>
      <c r="I17" s="639">
        <f t="shared" si="0"/>
        <v>257.56935513503578</v>
      </c>
      <c r="J17"/>
    </row>
    <row r="18" spans="2:10" ht="27" customHeight="1" thickBot="1">
      <c r="B18" s="273">
        <v>8</v>
      </c>
      <c r="C18" s="275" t="s">
        <v>619</v>
      </c>
      <c r="D18" s="380">
        <v>3007</v>
      </c>
      <c r="E18" s="280">
        <v>164288</v>
      </c>
      <c r="F18" s="280">
        <v>225363</v>
      </c>
      <c r="G18" s="280">
        <v>225363</v>
      </c>
      <c r="H18" s="328">
        <v>162210</v>
      </c>
      <c r="I18" s="639">
        <f t="shared" si="0"/>
        <v>71.977210101036988</v>
      </c>
      <c r="J18"/>
    </row>
    <row r="19" spans="2:10" ht="30" customHeight="1" thickBot="1">
      <c r="B19" s="273">
        <v>9</v>
      </c>
      <c r="C19" s="275" t="s">
        <v>73</v>
      </c>
      <c r="D19" s="380">
        <v>3008</v>
      </c>
      <c r="E19" s="280">
        <v>62</v>
      </c>
      <c r="F19" s="280">
        <v>3500</v>
      </c>
      <c r="G19" s="280">
        <v>3500</v>
      </c>
      <c r="H19" s="280">
        <v>1422</v>
      </c>
      <c r="I19" s="639">
        <f t="shared" si="0"/>
        <v>40.628571428571433</v>
      </c>
      <c r="J19"/>
    </row>
    <row r="20" spans="2:10" ht="30" customHeight="1" thickBot="1">
      <c r="B20" s="273">
        <v>10</v>
      </c>
      <c r="C20" s="275" t="s">
        <v>74</v>
      </c>
      <c r="D20" s="380">
        <v>3009</v>
      </c>
      <c r="E20" s="280">
        <v>601</v>
      </c>
      <c r="F20" s="280"/>
      <c r="G20" s="280"/>
      <c r="H20" s="280">
        <v>1038</v>
      </c>
      <c r="I20" s="639"/>
      <c r="J20"/>
    </row>
    <row r="21" spans="2:10" ht="30" customHeight="1" thickBot="1">
      <c r="B21" s="273">
        <v>11</v>
      </c>
      <c r="C21" s="275" t="s">
        <v>393</v>
      </c>
      <c r="D21" s="380">
        <v>3010</v>
      </c>
      <c r="E21" s="280">
        <v>35302</v>
      </c>
      <c r="F21" s="280">
        <v>2500</v>
      </c>
      <c r="G21" s="280">
        <v>2500</v>
      </c>
      <c r="H21" s="280">
        <v>2900</v>
      </c>
      <c r="I21" s="639">
        <f t="shared" si="0"/>
        <v>115.99999999999999</v>
      </c>
      <c r="J21"/>
    </row>
    <row r="22" spans="2:10" ht="45" customHeight="1" thickBot="1">
      <c r="B22" s="273">
        <v>12</v>
      </c>
      <c r="C22" s="274" t="s">
        <v>620</v>
      </c>
      <c r="D22" s="380">
        <v>3011</v>
      </c>
      <c r="E22" s="567"/>
      <c r="F22" s="280">
        <v>23751</v>
      </c>
      <c r="G22" s="280">
        <v>23751</v>
      </c>
      <c r="H22" s="280">
        <v>3854</v>
      </c>
      <c r="I22" s="639">
        <f t="shared" si="0"/>
        <v>16.226685192202435</v>
      </c>
      <c r="J22"/>
    </row>
    <row r="23" spans="2:10" ht="45.75" customHeight="1" thickBot="1">
      <c r="B23" s="273">
        <v>13</v>
      </c>
      <c r="C23" s="274" t="s">
        <v>621</v>
      </c>
      <c r="D23" s="380">
        <v>3012</v>
      </c>
      <c r="E23" s="280">
        <v>27534</v>
      </c>
      <c r="F23" s="280"/>
      <c r="G23" s="280"/>
      <c r="H23" s="280"/>
      <c r="I23" s="639"/>
      <c r="J23"/>
    </row>
    <row r="24" spans="2:10" ht="47.25" thickBot="1">
      <c r="B24" s="273">
        <v>14</v>
      </c>
      <c r="C24" s="276" t="s">
        <v>75</v>
      </c>
      <c r="D24" s="381"/>
      <c r="E24" s="280"/>
      <c r="F24" s="280"/>
      <c r="G24" s="280"/>
      <c r="H24" s="281"/>
      <c r="I24" s="639"/>
      <c r="J24"/>
    </row>
    <row r="25" spans="2:10" ht="47.25" thickBot="1">
      <c r="B25" s="273">
        <v>15</v>
      </c>
      <c r="C25" s="276" t="s">
        <v>622</v>
      </c>
      <c r="D25" s="380">
        <v>3013</v>
      </c>
      <c r="E25" s="488">
        <v>0</v>
      </c>
      <c r="F25" s="488">
        <v>0</v>
      </c>
      <c r="G25" s="488">
        <v>0</v>
      </c>
      <c r="H25" s="488">
        <v>0</v>
      </c>
      <c r="I25" s="639"/>
      <c r="J25"/>
    </row>
    <row r="26" spans="2:10" ht="24.75" customHeight="1" thickBot="1">
      <c r="B26" s="273">
        <v>16</v>
      </c>
      <c r="C26" s="275" t="s">
        <v>76</v>
      </c>
      <c r="D26" s="380">
        <v>3014</v>
      </c>
      <c r="E26" s="280"/>
      <c r="F26" s="280"/>
      <c r="G26" s="280"/>
      <c r="H26" s="281"/>
      <c r="I26" s="639"/>
      <c r="J26"/>
    </row>
    <row r="27" spans="2:10" ht="45" customHeight="1" thickBot="1">
      <c r="B27" s="273">
        <v>17</v>
      </c>
      <c r="C27" s="275" t="s">
        <v>394</v>
      </c>
      <c r="D27" s="380">
        <v>3015</v>
      </c>
      <c r="E27" s="280"/>
      <c r="F27" s="280"/>
      <c r="G27" s="280"/>
      <c r="H27" s="281"/>
      <c r="I27" s="639"/>
      <c r="J27"/>
    </row>
    <row r="28" spans="2:10" ht="24.75" customHeight="1" thickBot="1">
      <c r="B28" s="273">
        <v>18</v>
      </c>
      <c r="C28" s="275" t="s">
        <v>77</v>
      </c>
      <c r="D28" s="380">
        <v>3016</v>
      </c>
      <c r="E28" s="280"/>
      <c r="F28" s="280"/>
      <c r="G28" s="280"/>
      <c r="H28" s="281"/>
      <c r="I28" s="639"/>
      <c r="J28"/>
    </row>
    <row r="29" spans="2:10" ht="24.75" customHeight="1" thickBot="1">
      <c r="B29" s="273">
        <v>19</v>
      </c>
      <c r="C29" s="275" t="s">
        <v>78</v>
      </c>
      <c r="D29" s="380">
        <v>3017</v>
      </c>
      <c r="E29" s="280"/>
      <c r="F29" s="280"/>
      <c r="G29" s="280"/>
      <c r="H29" s="280"/>
      <c r="I29" s="639"/>
      <c r="J29"/>
    </row>
    <row r="30" spans="2:10" ht="26.25" customHeight="1" thickBot="1">
      <c r="B30" s="273">
        <v>20</v>
      </c>
      <c r="C30" s="275" t="s">
        <v>79</v>
      </c>
      <c r="D30" s="380">
        <v>3018</v>
      </c>
      <c r="E30" s="280"/>
      <c r="F30" s="280"/>
      <c r="G30" s="280"/>
      <c r="H30" s="281"/>
      <c r="I30" s="639"/>
      <c r="J30"/>
    </row>
    <row r="31" spans="2:10" ht="48" customHeight="1" thickBot="1">
      <c r="B31" s="273">
        <v>21</v>
      </c>
      <c r="C31" s="274" t="s">
        <v>395</v>
      </c>
      <c r="D31" s="380">
        <v>3019</v>
      </c>
      <c r="E31" s="488">
        <v>1879</v>
      </c>
      <c r="F31" s="488">
        <v>41200</v>
      </c>
      <c r="G31" s="488">
        <v>41200</v>
      </c>
      <c r="H31" s="488">
        <v>5802</v>
      </c>
      <c r="I31" s="639">
        <f t="shared" si="0"/>
        <v>14.08252427184466</v>
      </c>
      <c r="J31"/>
    </row>
    <row r="32" spans="2:10" ht="29.25" customHeight="1" thickBot="1">
      <c r="B32" s="273">
        <v>22</v>
      </c>
      <c r="C32" s="275" t="s">
        <v>80</v>
      </c>
      <c r="D32" s="380">
        <v>3020</v>
      </c>
      <c r="E32" s="280"/>
      <c r="F32" s="280"/>
      <c r="G32" s="280"/>
      <c r="H32" s="640"/>
      <c r="I32" s="639"/>
      <c r="J32"/>
    </row>
    <row r="33" spans="2:10" ht="45" customHeight="1" thickBot="1">
      <c r="B33" s="273">
        <v>23</v>
      </c>
      <c r="C33" s="275" t="s">
        <v>396</v>
      </c>
      <c r="D33" s="380">
        <v>3021</v>
      </c>
      <c r="E33" s="280">
        <v>1879</v>
      </c>
      <c r="F33" s="280">
        <v>41200</v>
      </c>
      <c r="G33" s="280">
        <v>41200</v>
      </c>
      <c r="H33" s="470">
        <v>5802</v>
      </c>
      <c r="I33" s="639">
        <f t="shared" si="0"/>
        <v>14.08252427184466</v>
      </c>
      <c r="J33"/>
    </row>
    <row r="34" spans="2:10" ht="33.75" customHeight="1" thickBot="1">
      <c r="B34" s="273">
        <v>24</v>
      </c>
      <c r="C34" s="275" t="s">
        <v>81</v>
      </c>
      <c r="D34" s="380">
        <v>3022</v>
      </c>
      <c r="E34" s="280"/>
      <c r="F34" s="280"/>
      <c r="G34" s="280"/>
      <c r="H34" s="281"/>
      <c r="I34" s="639"/>
      <c r="J34"/>
    </row>
    <row r="35" spans="2:10" ht="47.25" customHeight="1" thickBot="1">
      <c r="B35" s="273">
        <v>25</v>
      </c>
      <c r="C35" s="274" t="s">
        <v>623</v>
      </c>
      <c r="D35" s="380">
        <v>3023</v>
      </c>
      <c r="E35" s="280"/>
      <c r="F35" s="280"/>
      <c r="G35" s="280"/>
      <c r="H35" s="281"/>
      <c r="I35" s="639"/>
      <c r="J35"/>
    </row>
    <row r="36" spans="2:10" ht="47.25" thickBot="1">
      <c r="B36" s="273">
        <v>26</v>
      </c>
      <c r="C36" s="274" t="s">
        <v>624</v>
      </c>
      <c r="D36" s="380">
        <v>3024</v>
      </c>
      <c r="E36" s="280">
        <v>1879</v>
      </c>
      <c r="F36" s="280">
        <v>41200</v>
      </c>
      <c r="G36" s="280">
        <v>41200</v>
      </c>
      <c r="H36" s="280">
        <v>5802</v>
      </c>
      <c r="I36" s="639">
        <f t="shared" si="0"/>
        <v>14.08252427184466</v>
      </c>
      <c r="J36"/>
    </row>
    <row r="37" spans="2:10" ht="47.25" thickBot="1">
      <c r="B37" s="273">
        <v>27</v>
      </c>
      <c r="C37" s="274" t="s">
        <v>862</v>
      </c>
      <c r="D37" s="382"/>
      <c r="E37" s="280"/>
      <c r="F37" s="280"/>
      <c r="G37" s="280"/>
      <c r="H37" s="281"/>
      <c r="I37" s="639"/>
      <c r="J37"/>
    </row>
    <row r="38" spans="2:10" ht="47.25" thickBot="1">
      <c r="B38" s="273">
        <v>28</v>
      </c>
      <c r="C38" s="274" t="s">
        <v>625</v>
      </c>
      <c r="D38" s="380">
        <v>3025</v>
      </c>
      <c r="E38" s="488">
        <v>31121</v>
      </c>
      <c r="F38" s="488">
        <v>93200</v>
      </c>
      <c r="G38" s="488">
        <v>93200</v>
      </c>
      <c r="H38" s="641">
        <v>85000</v>
      </c>
      <c r="I38" s="639">
        <f t="shared" si="0"/>
        <v>91.201716738197419</v>
      </c>
      <c r="J38"/>
    </row>
    <row r="39" spans="2:10" ht="27" thickBot="1">
      <c r="B39" s="273">
        <v>29</v>
      </c>
      <c r="C39" s="275" t="s">
        <v>82</v>
      </c>
      <c r="D39" s="380">
        <v>3026</v>
      </c>
      <c r="E39" s="280"/>
      <c r="F39" s="280"/>
      <c r="G39" s="280"/>
      <c r="H39" s="470">
        <v>25000</v>
      </c>
      <c r="I39" s="639"/>
      <c r="J39"/>
    </row>
    <row r="40" spans="2:10" ht="30" customHeight="1" thickBot="1">
      <c r="B40" s="273">
        <v>30</v>
      </c>
      <c r="C40" s="275" t="s">
        <v>397</v>
      </c>
      <c r="D40" s="380">
        <v>3027</v>
      </c>
      <c r="E40" s="280"/>
      <c r="F40" s="280">
        <v>63200</v>
      </c>
      <c r="G40" s="280">
        <v>63200</v>
      </c>
      <c r="H40" s="640">
        <v>60000</v>
      </c>
      <c r="I40" s="639">
        <f t="shared" si="0"/>
        <v>94.936708860759495</v>
      </c>
      <c r="J40"/>
    </row>
    <row r="41" spans="2:10" ht="30" customHeight="1" thickBot="1">
      <c r="B41" s="273">
        <v>31</v>
      </c>
      <c r="C41" s="275" t="s">
        <v>398</v>
      </c>
      <c r="D41" s="380">
        <v>3028</v>
      </c>
      <c r="E41" s="280">
        <v>11121</v>
      </c>
      <c r="F41" s="280">
        <v>30000</v>
      </c>
      <c r="G41" s="280">
        <v>30000</v>
      </c>
      <c r="H41" s="470"/>
      <c r="I41" s="639">
        <f t="shared" si="0"/>
        <v>0</v>
      </c>
      <c r="J41"/>
    </row>
    <row r="42" spans="2:10" ht="30" customHeight="1" thickBot="1">
      <c r="B42" s="273">
        <v>32</v>
      </c>
      <c r="C42" s="275" t="s">
        <v>399</v>
      </c>
      <c r="D42" s="380">
        <v>3029</v>
      </c>
      <c r="E42" s="280"/>
      <c r="F42" s="280"/>
      <c r="G42" s="280"/>
      <c r="H42" s="470"/>
      <c r="I42" s="639"/>
      <c r="J42"/>
    </row>
    <row r="43" spans="2:10" ht="33" customHeight="1" thickBot="1">
      <c r="B43" s="273">
        <v>33</v>
      </c>
      <c r="C43" s="275" t="s">
        <v>400</v>
      </c>
      <c r="D43" s="380">
        <v>3030</v>
      </c>
      <c r="E43" s="280">
        <v>20000</v>
      </c>
      <c r="F43" s="280"/>
      <c r="G43" s="280"/>
      <c r="H43" s="470"/>
      <c r="I43" s="639"/>
      <c r="J43"/>
    </row>
    <row r="44" spans="2:10" ht="47.25" customHeight="1" thickBot="1">
      <c r="B44" s="273">
        <v>34</v>
      </c>
      <c r="C44" s="274" t="s">
        <v>626</v>
      </c>
      <c r="D44" s="380">
        <v>3031</v>
      </c>
      <c r="E44" s="488">
        <v>1011</v>
      </c>
      <c r="F44" s="488">
        <v>74800</v>
      </c>
      <c r="G44" s="488">
        <v>74800</v>
      </c>
      <c r="H44" s="488">
        <v>23272</v>
      </c>
      <c r="I44" s="639">
        <f t="shared" si="0"/>
        <v>31.112299465240639</v>
      </c>
      <c r="J44"/>
    </row>
    <row r="45" spans="2:10" ht="27" thickBot="1">
      <c r="B45" s="273">
        <v>35</v>
      </c>
      <c r="C45" s="275" t="s">
        <v>83</v>
      </c>
      <c r="D45" s="380">
        <v>3032</v>
      </c>
      <c r="E45" s="280"/>
      <c r="F45" s="280"/>
      <c r="G45" s="280"/>
      <c r="H45" s="470"/>
      <c r="I45" s="639"/>
      <c r="J45"/>
    </row>
    <row r="46" spans="2:10" ht="30" customHeight="1" thickBot="1">
      <c r="B46" s="273">
        <v>36</v>
      </c>
      <c r="C46" s="275" t="s">
        <v>627</v>
      </c>
      <c r="D46" s="380">
        <v>3033</v>
      </c>
      <c r="E46" s="280"/>
      <c r="F46" s="280">
        <v>42500</v>
      </c>
      <c r="G46" s="280">
        <v>42500</v>
      </c>
      <c r="H46" s="640"/>
      <c r="I46" s="639">
        <f t="shared" si="0"/>
        <v>0</v>
      </c>
      <c r="J46"/>
    </row>
    <row r="47" spans="2:10" ht="30" customHeight="1" thickBot="1">
      <c r="B47" s="273">
        <v>37</v>
      </c>
      <c r="C47" s="275" t="s">
        <v>628</v>
      </c>
      <c r="D47" s="380">
        <v>3034</v>
      </c>
      <c r="E47" s="280">
        <v>1011</v>
      </c>
      <c r="F47" s="280">
        <v>31200</v>
      </c>
      <c r="G47" s="280">
        <v>31200</v>
      </c>
      <c r="H47" s="470">
        <v>1272</v>
      </c>
      <c r="I47" s="639">
        <f t="shared" si="0"/>
        <v>4.0769230769230766</v>
      </c>
      <c r="J47"/>
    </row>
    <row r="48" spans="2:10" ht="33.75" customHeight="1" thickBot="1">
      <c r="B48" s="273">
        <v>38</v>
      </c>
      <c r="C48" s="275" t="s">
        <v>629</v>
      </c>
      <c r="D48" s="380">
        <v>3035</v>
      </c>
      <c r="E48" s="280"/>
      <c r="F48" s="280"/>
      <c r="G48" s="280"/>
      <c r="H48" s="470">
        <v>22000</v>
      </c>
      <c r="I48" s="639"/>
      <c r="J48"/>
    </row>
    <row r="49" spans="2:10" ht="32.25" customHeight="1" thickBot="1">
      <c r="B49" s="273">
        <v>39</v>
      </c>
      <c r="C49" s="275" t="s">
        <v>742</v>
      </c>
      <c r="D49" s="380">
        <v>3036</v>
      </c>
      <c r="E49" s="280"/>
      <c r="F49" s="280">
        <v>1100</v>
      </c>
      <c r="G49" s="280">
        <v>1100</v>
      </c>
      <c r="H49" s="280"/>
      <c r="I49" s="639">
        <f t="shared" si="0"/>
        <v>0</v>
      </c>
      <c r="J49"/>
    </row>
    <row r="50" spans="2:10" ht="30" customHeight="1" thickBot="1">
      <c r="B50" s="273">
        <v>40</v>
      </c>
      <c r="C50" s="275" t="s">
        <v>743</v>
      </c>
      <c r="D50" s="380">
        <v>3037</v>
      </c>
      <c r="E50" s="280"/>
      <c r="F50" s="280"/>
      <c r="G50" s="280"/>
      <c r="H50" s="281"/>
      <c r="I50" s="639"/>
      <c r="J50"/>
    </row>
    <row r="51" spans="2:10" ht="46.5" customHeight="1" thickBot="1">
      <c r="B51" s="273">
        <v>41</v>
      </c>
      <c r="C51" s="274" t="s">
        <v>630</v>
      </c>
      <c r="D51" s="380">
        <v>3038</v>
      </c>
      <c r="E51" s="280">
        <v>30110</v>
      </c>
      <c r="F51" s="280">
        <v>18400</v>
      </c>
      <c r="G51" s="280">
        <v>18400</v>
      </c>
      <c r="H51" s="280">
        <v>61728</v>
      </c>
      <c r="I51" s="639">
        <f t="shared" si="0"/>
        <v>335.47826086956525</v>
      </c>
      <c r="J51"/>
    </row>
    <row r="52" spans="2:10" ht="47.25" thickBot="1">
      <c r="B52" s="273">
        <v>42</v>
      </c>
      <c r="C52" s="274" t="s">
        <v>631</v>
      </c>
      <c r="D52" s="380">
        <v>3039</v>
      </c>
      <c r="E52" s="280"/>
      <c r="F52" s="280"/>
      <c r="G52" s="280"/>
      <c r="H52" s="280"/>
      <c r="I52" s="639"/>
      <c r="J52"/>
    </row>
    <row r="53" spans="2:10" ht="47.25" thickBot="1">
      <c r="B53" s="273">
        <v>43</v>
      </c>
      <c r="C53" s="274" t="s">
        <v>632</v>
      </c>
      <c r="D53" s="380">
        <v>3040</v>
      </c>
      <c r="E53" s="280">
        <v>247352</v>
      </c>
      <c r="F53" s="280">
        <v>359200</v>
      </c>
      <c r="G53" s="280">
        <v>359200</v>
      </c>
      <c r="H53" s="280">
        <v>284463</v>
      </c>
      <c r="I53" s="639">
        <f t="shared" si="0"/>
        <v>79.193485523385306</v>
      </c>
      <c r="J53"/>
    </row>
    <row r="54" spans="2:10" ht="39" customHeight="1" thickBot="1">
      <c r="B54" s="273">
        <v>44</v>
      </c>
      <c r="C54" s="274" t="s">
        <v>906</v>
      </c>
      <c r="D54" s="380">
        <v>3041</v>
      </c>
      <c r="E54" s="280">
        <v>246655</v>
      </c>
      <c r="F54" s="280">
        <v>358249</v>
      </c>
      <c r="G54" s="280">
        <v>358249</v>
      </c>
      <c r="H54" s="280">
        <v>224683</v>
      </c>
      <c r="I54" s="639">
        <f t="shared" si="0"/>
        <v>62.716992929498758</v>
      </c>
      <c r="J54"/>
    </row>
    <row r="55" spans="2:10" ht="32.25" customHeight="1" thickBot="1">
      <c r="B55" s="273">
        <v>45</v>
      </c>
      <c r="C55" s="274" t="s">
        <v>633</v>
      </c>
      <c r="D55" s="380">
        <v>3042</v>
      </c>
      <c r="E55" s="280">
        <v>697</v>
      </c>
      <c r="F55" s="280">
        <v>951</v>
      </c>
      <c r="G55" s="280">
        <v>951</v>
      </c>
      <c r="H55" s="642">
        <v>59780</v>
      </c>
      <c r="I55" s="639">
        <f t="shared" si="0"/>
        <v>6286.0147213459522</v>
      </c>
      <c r="J55"/>
    </row>
    <row r="56" spans="2:10" ht="30.75" customHeight="1" thickBot="1">
      <c r="B56" s="273">
        <v>46</v>
      </c>
      <c r="C56" s="274" t="s">
        <v>634</v>
      </c>
      <c r="D56" s="380">
        <v>3043</v>
      </c>
      <c r="E56" s="280"/>
      <c r="F56" s="280"/>
      <c r="G56" s="280"/>
      <c r="H56" s="642"/>
      <c r="I56" s="639"/>
      <c r="J56"/>
    </row>
    <row r="57" spans="2:10" ht="56.25" customHeight="1" thickBot="1">
      <c r="B57" s="273">
        <v>47</v>
      </c>
      <c r="C57" s="274" t="s">
        <v>635</v>
      </c>
      <c r="D57" s="380">
        <v>3044</v>
      </c>
      <c r="E57" s="280">
        <v>849</v>
      </c>
      <c r="F57" s="280">
        <v>1049</v>
      </c>
      <c r="G57" s="280">
        <v>1049</v>
      </c>
      <c r="H57" s="643">
        <v>1546</v>
      </c>
      <c r="I57" s="639">
        <f t="shared" si="0"/>
        <v>147.37845567206864</v>
      </c>
      <c r="J57"/>
    </row>
    <row r="58" spans="2:10" ht="52.5" customHeight="1" thickBot="1">
      <c r="B58" s="273">
        <v>48</v>
      </c>
      <c r="C58" s="274" t="s">
        <v>636</v>
      </c>
      <c r="D58" s="380">
        <v>3045</v>
      </c>
      <c r="E58" s="280"/>
      <c r="F58" s="280"/>
      <c r="G58" s="280"/>
      <c r="H58" s="644"/>
      <c r="I58" s="639"/>
      <c r="J58"/>
    </row>
    <row r="59" spans="2:10" ht="55.5" customHeight="1" thickBot="1">
      <c r="B59" s="273">
        <v>49</v>
      </c>
      <c r="C59" s="274" t="s">
        <v>135</v>
      </c>
      <c r="D59" s="380">
        <v>3046</v>
      </c>
      <c r="E59" s="280"/>
      <c r="F59" s="280"/>
      <c r="G59" s="280"/>
      <c r="H59" s="644"/>
      <c r="I59" s="639"/>
      <c r="J59"/>
    </row>
    <row r="60" spans="2:10" ht="60" customHeight="1" thickBot="1">
      <c r="B60" s="273">
        <v>50</v>
      </c>
      <c r="C60" s="277" t="s">
        <v>637</v>
      </c>
      <c r="D60" s="383">
        <v>3047</v>
      </c>
      <c r="E60" s="280">
        <v>1546</v>
      </c>
      <c r="F60" s="280">
        <v>2000</v>
      </c>
      <c r="G60" s="280">
        <v>2000</v>
      </c>
      <c r="H60" s="645">
        <v>61326</v>
      </c>
      <c r="I60" s="639">
        <f t="shared" si="0"/>
        <v>3066.3</v>
      </c>
      <c r="J60"/>
    </row>
    <row r="61" spans="2:10" ht="23.25">
      <c r="B61" s="265"/>
      <c r="C61" s="265"/>
      <c r="D61" s="265"/>
      <c r="E61" s="265"/>
      <c r="F61" s="265"/>
      <c r="G61" s="265"/>
      <c r="H61" s="265"/>
      <c r="I61" s="265"/>
      <c r="J61"/>
    </row>
    <row r="62" spans="2:10" ht="23.25">
      <c r="B62" s="265"/>
      <c r="C62" s="265"/>
      <c r="D62" s="265"/>
      <c r="E62" s="265"/>
      <c r="F62" s="265"/>
      <c r="G62" s="265"/>
      <c r="H62" s="265" t="s">
        <v>479</v>
      </c>
      <c r="I62" s="265"/>
      <c r="J62"/>
    </row>
    <row r="63" spans="2:10" ht="23.25">
      <c r="B63" s="265"/>
      <c r="C63" s="265"/>
      <c r="D63" s="265"/>
      <c r="E63" s="265"/>
      <c r="F63" s="265"/>
      <c r="G63" s="265"/>
      <c r="H63" s="265"/>
      <c r="I63" s="265"/>
      <c r="J63"/>
    </row>
    <row r="64" spans="2:10" ht="23.25">
      <c r="B64" s="265"/>
      <c r="C64" s="265"/>
      <c r="D64" s="265"/>
      <c r="E64" s="265"/>
      <c r="F64" s="265"/>
      <c r="G64" s="265"/>
      <c r="H64" s="265"/>
      <c r="I64" s="265"/>
      <c r="J64"/>
    </row>
    <row r="65" spans="2:9" ht="23.25">
      <c r="B65" s="278"/>
      <c r="C65" s="278"/>
      <c r="D65" s="278"/>
      <c r="E65" s="278"/>
      <c r="F65" s="278"/>
      <c r="G65" s="278"/>
      <c r="H65" s="278"/>
      <c r="I65" s="278"/>
    </row>
    <row r="66" spans="2:9" ht="20.25">
      <c r="B66" s="56"/>
      <c r="C66" s="56"/>
      <c r="D66" s="56"/>
      <c r="E66" s="56"/>
      <c r="F66" s="56"/>
      <c r="G66" s="56"/>
      <c r="H66" s="56"/>
      <c r="I66" s="56"/>
    </row>
    <row r="67" spans="2:9" ht="20.25">
      <c r="B67" s="56"/>
      <c r="C67" s="56"/>
      <c r="D67" s="56"/>
      <c r="E67" s="56"/>
      <c r="F67" s="56"/>
      <c r="G67" s="56"/>
      <c r="H67" s="56"/>
      <c r="I67" s="56"/>
    </row>
    <row r="68" spans="2:9" ht="20.25">
      <c r="B68" s="56"/>
      <c r="C68" s="56"/>
      <c r="D68" s="56"/>
      <c r="E68" s="56"/>
      <c r="F68" s="56"/>
      <c r="G68" s="56"/>
      <c r="H68" s="56"/>
      <c r="I68" s="56"/>
    </row>
    <row r="69" spans="2:9" ht="20.25">
      <c r="B69" s="56"/>
      <c r="C69" s="56"/>
      <c r="D69" s="56"/>
      <c r="E69" s="56"/>
      <c r="F69" s="56"/>
      <c r="G69" s="56"/>
      <c r="H69" s="56"/>
      <c r="I69" s="56"/>
    </row>
    <row r="70" spans="2:9" ht="20.25">
      <c r="B70" s="56"/>
      <c r="C70" s="56"/>
      <c r="D70" s="56"/>
      <c r="E70" s="56"/>
      <c r="F70" s="56"/>
      <c r="G70" s="56"/>
      <c r="H70" s="56"/>
      <c r="I70" s="56"/>
    </row>
    <row r="71" spans="2:9" ht="20.25">
      <c r="B71" s="56"/>
      <c r="C71" s="56"/>
      <c r="D71" s="56"/>
      <c r="E71" s="56"/>
      <c r="F71" s="56"/>
      <c r="G71" s="56"/>
      <c r="H71" s="56"/>
      <c r="I71" s="56"/>
    </row>
  </sheetData>
  <mergeCells count="8">
    <mergeCell ref="I9:I11"/>
    <mergeCell ref="C5:H5"/>
    <mergeCell ref="C6:H6"/>
    <mergeCell ref="C9:C10"/>
    <mergeCell ref="D9:D10"/>
    <mergeCell ref="E9:E10"/>
    <mergeCell ref="F9:F10"/>
    <mergeCell ref="G9:H9"/>
  </mergeCells>
  <phoneticPr fontId="11" type="noConversion"/>
  <pageMargins left="0.23622047244094491" right="0.23622047244094491" top="0.35433070866141736" bottom="0.35433070866141736" header="0.31496062992125984" footer="0.31496062992125984"/>
  <pageSetup scale="33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3"/>
  <sheetViews>
    <sheetView topLeftCell="B1" zoomScale="75" zoomScaleNormal="75" zoomScaleSheetLayoutView="86" workbookViewId="0">
      <selection activeCell="K11" sqref="K11"/>
    </sheetView>
  </sheetViews>
  <sheetFormatPr defaultRowHeight="15.75"/>
  <cols>
    <col min="1" max="1" width="7.7109375" style="2" customWidth="1"/>
    <col min="2" max="2" width="9.140625" style="2"/>
    <col min="3" max="3" width="6.5703125" style="2" customWidth="1"/>
    <col min="4" max="4" width="69.28515625" style="2" customWidth="1"/>
    <col min="5" max="5" width="31.5703125" style="2" customWidth="1"/>
    <col min="6" max="6" width="28" style="3" customWidth="1"/>
    <col min="7" max="7" width="24.85546875" style="3" customWidth="1"/>
    <col min="8" max="8" width="15.85546875" style="3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2" ht="20.25">
      <c r="B2" s="3"/>
      <c r="C2" s="49" t="s">
        <v>440</v>
      </c>
      <c r="D2" s="49"/>
      <c r="E2" s="694"/>
      <c r="F2" s="694"/>
      <c r="G2" s="694"/>
      <c r="H2" s="694"/>
      <c r="I2" s="49"/>
      <c r="J2" s="49"/>
    </row>
    <row r="3" spans="2:12" s="5" customFormat="1" ht="20.25">
      <c r="B3" s="20"/>
      <c r="C3" s="384" t="s">
        <v>441</v>
      </c>
      <c r="D3" s="384"/>
      <c r="E3" s="385" t="s">
        <v>999</v>
      </c>
      <c r="F3" s="384"/>
      <c r="G3" s="694"/>
      <c r="H3" s="694"/>
      <c r="I3" s="694"/>
      <c r="J3" s="694"/>
    </row>
    <row r="4" spans="2:12" s="5" customFormat="1" ht="20.25">
      <c r="B4" s="20"/>
      <c r="C4" s="384"/>
      <c r="D4" s="45"/>
      <c r="E4" s="385"/>
      <c r="F4" s="384"/>
      <c r="G4" s="386"/>
      <c r="H4" s="386"/>
      <c r="I4" s="386"/>
      <c r="J4" s="386"/>
    </row>
    <row r="5" spans="2:12" ht="20.25">
      <c r="B5" s="3"/>
      <c r="C5" s="384"/>
      <c r="D5" s="384"/>
      <c r="E5" s="387" t="s">
        <v>721</v>
      </c>
      <c r="F5" s="387"/>
      <c r="G5" s="694"/>
      <c r="H5" s="694"/>
      <c r="I5" s="694"/>
      <c r="J5" s="49"/>
    </row>
    <row r="6" spans="2:12" ht="20.25">
      <c r="B6" s="3"/>
      <c r="C6" s="384"/>
      <c r="D6" s="384"/>
      <c r="E6" s="387"/>
      <c r="F6" s="387"/>
      <c r="G6" s="386"/>
      <c r="H6" s="386"/>
      <c r="I6" s="386"/>
      <c r="J6" s="49"/>
    </row>
    <row r="7" spans="2:12" ht="20.25">
      <c r="B7" s="21"/>
      <c r="C7" s="384"/>
      <c r="D7" s="384"/>
      <c r="E7" s="387"/>
      <c r="F7" s="387"/>
      <c r="G7" s="386"/>
      <c r="H7" s="386"/>
      <c r="I7" s="386"/>
      <c r="J7" s="49"/>
    </row>
    <row r="8" spans="2:12" ht="16.5" customHeight="1">
      <c r="B8" s="3"/>
      <c r="C8" s="696" t="s">
        <v>9</v>
      </c>
      <c r="D8" s="697" t="s">
        <v>642</v>
      </c>
      <c r="E8" s="697" t="s">
        <v>643</v>
      </c>
      <c r="F8" s="699" t="s">
        <v>106</v>
      </c>
      <c r="G8" s="701" t="s">
        <v>902</v>
      </c>
      <c r="H8" s="49"/>
      <c r="I8" s="49"/>
      <c r="J8" s="49"/>
    </row>
    <row r="9" spans="2:12" ht="100.5" customHeight="1">
      <c r="B9" s="19"/>
      <c r="C9" s="696"/>
      <c r="D9" s="698"/>
      <c r="E9" s="698"/>
      <c r="F9" s="700"/>
      <c r="G9" s="702"/>
      <c r="H9" s="49"/>
      <c r="I9" s="49"/>
      <c r="J9" s="49"/>
      <c r="K9" s="695"/>
      <c r="L9" s="695"/>
    </row>
    <row r="10" spans="2:12" ht="36.75" customHeight="1">
      <c r="B10" s="19"/>
      <c r="C10" s="388"/>
      <c r="D10" s="457" t="s">
        <v>1216</v>
      </c>
      <c r="E10" s="65">
        <v>146</v>
      </c>
      <c r="F10" s="497">
        <v>11</v>
      </c>
      <c r="G10" s="474">
        <v>0</v>
      </c>
      <c r="H10" s="49"/>
      <c r="I10" s="49"/>
      <c r="J10" s="49"/>
      <c r="K10" s="695"/>
      <c r="L10" s="695"/>
    </row>
    <row r="11" spans="2:12" s="27" customFormat="1" ht="36.75" customHeight="1">
      <c r="B11" s="34"/>
      <c r="C11" s="712"/>
      <c r="D11" s="703" t="s">
        <v>644</v>
      </c>
      <c r="E11" s="705"/>
      <c r="F11" s="713">
        <v>1</v>
      </c>
      <c r="G11" s="707"/>
      <c r="H11" s="49"/>
      <c r="I11" s="49"/>
      <c r="J11" s="49"/>
      <c r="K11" s="29"/>
      <c r="L11" s="29"/>
    </row>
    <row r="12" spans="2:12" s="27" customFormat="1" ht="18.75" customHeight="1">
      <c r="B12" s="28"/>
      <c r="C12" s="712"/>
      <c r="D12" s="704"/>
      <c r="E12" s="706"/>
      <c r="F12" s="714"/>
      <c r="G12" s="708"/>
      <c r="H12" s="49"/>
      <c r="I12" s="49"/>
      <c r="J12" s="49"/>
      <c r="K12" s="28"/>
      <c r="L12" s="28"/>
    </row>
    <row r="13" spans="2:12" s="27" customFormat="1" ht="20.25">
      <c r="B13" s="28"/>
      <c r="C13" s="218">
        <v>1</v>
      </c>
      <c r="D13" s="563" t="s">
        <v>1080</v>
      </c>
      <c r="E13" s="566"/>
      <c r="F13" s="601"/>
      <c r="G13" s="541"/>
      <c r="H13" s="49"/>
      <c r="I13" s="49"/>
      <c r="J13" s="49"/>
      <c r="K13" s="28"/>
      <c r="L13" s="28"/>
    </row>
    <row r="14" spans="2:12" s="27" customFormat="1" ht="20.25">
      <c r="B14" s="28"/>
      <c r="C14" s="218">
        <v>2</v>
      </c>
      <c r="D14" s="564" t="s">
        <v>1187</v>
      </c>
      <c r="E14" s="539"/>
      <c r="F14" s="601">
        <v>1</v>
      </c>
      <c r="G14" s="541"/>
      <c r="H14" s="49"/>
      <c r="I14" s="49"/>
      <c r="J14" s="49"/>
      <c r="K14" s="28"/>
      <c r="L14" s="28"/>
    </row>
    <row r="15" spans="2:12" s="27" customFormat="1" ht="20.25">
      <c r="B15" s="28"/>
      <c r="C15" s="218">
        <v>3</v>
      </c>
      <c r="D15" s="50" t="s">
        <v>1188</v>
      </c>
      <c r="E15" s="539"/>
      <c r="F15" s="601"/>
      <c r="G15" s="542"/>
      <c r="H15" s="49"/>
      <c r="I15" s="49"/>
      <c r="J15" s="49"/>
      <c r="K15" s="28"/>
      <c r="L15" s="28"/>
    </row>
    <row r="16" spans="2:12" s="27" customFormat="1" ht="13.5" customHeight="1">
      <c r="B16" s="28"/>
      <c r="C16" s="709"/>
      <c r="D16" s="703" t="s">
        <v>1007</v>
      </c>
      <c r="E16" s="710">
        <v>1</v>
      </c>
      <c r="F16" s="543"/>
      <c r="G16" s="707"/>
      <c r="H16" s="49"/>
      <c r="I16" s="49"/>
      <c r="J16" s="49"/>
      <c r="K16" s="28"/>
      <c r="L16" s="28"/>
    </row>
    <row r="17" spans="2:12" s="27" customFormat="1" ht="20.25">
      <c r="B17" s="28"/>
      <c r="C17" s="709"/>
      <c r="D17" s="704"/>
      <c r="E17" s="711"/>
      <c r="F17" s="602"/>
      <c r="G17" s="708"/>
      <c r="H17" s="49"/>
      <c r="I17" s="49"/>
      <c r="J17" s="49"/>
      <c r="K17" s="458"/>
      <c r="L17" s="28"/>
    </row>
    <row r="18" spans="2:12" s="27" customFormat="1" ht="20.25">
      <c r="B18" s="28"/>
      <c r="C18" s="218">
        <v>3</v>
      </c>
      <c r="D18" s="563" t="s">
        <v>1199</v>
      </c>
      <c r="E18" s="566">
        <v>1</v>
      </c>
      <c r="F18" s="601"/>
      <c r="G18" s="544"/>
      <c r="H18" s="237"/>
      <c r="I18" s="49"/>
      <c r="J18" s="49"/>
      <c r="K18" s="28"/>
      <c r="L18" s="28"/>
    </row>
    <row r="19" spans="2:12" s="27" customFormat="1" ht="20.25">
      <c r="B19" s="28"/>
      <c r="C19" s="218"/>
      <c r="D19" s="565"/>
      <c r="E19" s="539"/>
      <c r="F19" s="601"/>
      <c r="G19" s="541"/>
      <c r="H19" s="49"/>
      <c r="I19" s="49"/>
      <c r="J19" s="49"/>
      <c r="K19" s="28"/>
      <c r="L19" s="28"/>
    </row>
    <row r="20" spans="2:12" s="27" customFormat="1" ht="20.25">
      <c r="B20" s="28"/>
      <c r="C20" s="218"/>
      <c r="D20" s="564"/>
      <c r="E20" s="539"/>
      <c r="F20" s="540"/>
      <c r="G20" s="542"/>
      <c r="H20" s="49"/>
      <c r="I20" s="49"/>
      <c r="J20" s="49"/>
      <c r="K20" s="28"/>
      <c r="L20" s="28"/>
    </row>
    <row r="21" spans="2:12" s="17" customFormat="1" ht="36.75" customHeight="1">
      <c r="B21" s="35"/>
      <c r="C21" s="388"/>
      <c r="D21" s="457" t="s">
        <v>1217</v>
      </c>
      <c r="E21" s="65">
        <v>147</v>
      </c>
      <c r="F21" s="497">
        <v>10</v>
      </c>
      <c r="G21" s="474">
        <v>0</v>
      </c>
      <c r="H21" s="49"/>
      <c r="I21" s="49"/>
      <c r="J21" s="49"/>
      <c r="K21" s="35"/>
      <c r="L21" s="35"/>
    </row>
    <row r="22" spans="2:12" s="17" customFormat="1" ht="36.75" customHeight="1">
      <c r="B22" s="35"/>
      <c r="C22" s="389"/>
      <c r="D22" s="390"/>
      <c r="E22" s="389"/>
      <c r="F22" s="389"/>
      <c r="G22" s="324"/>
      <c r="H22" s="49"/>
      <c r="I22" s="49"/>
      <c r="J22" s="49"/>
      <c r="K22" s="35"/>
      <c r="L22" s="35"/>
    </row>
    <row r="23" spans="2:12" s="27" customFormat="1" ht="20.25">
      <c r="B23" s="28"/>
      <c r="C23" s="49"/>
      <c r="D23" s="49" t="s">
        <v>750</v>
      </c>
      <c r="E23" s="49"/>
      <c r="F23" s="49"/>
      <c r="G23" s="49"/>
      <c r="H23" s="49"/>
      <c r="I23" s="49"/>
      <c r="J23" s="49"/>
      <c r="K23" s="28"/>
      <c r="L23" s="28"/>
    </row>
    <row r="24" spans="2:12" s="27" customFormat="1" ht="20.25">
      <c r="B24" s="28"/>
      <c r="C24" s="49"/>
      <c r="D24" s="49" t="s">
        <v>751</v>
      </c>
      <c r="E24" s="49"/>
      <c r="F24" s="49"/>
      <c r="G24" s="49"/>
      <c r="H24" s="49"/>
      <c r="I24" s="49"/>
      <c r="J24" s="49"/>
      <c r="K24" s="28"/>
      <c r="L24" s="28"/>
    </row>
    <row r="25" spans="2:12" s="27" customFormat="1" ht="20.25">
      <c r="B25" s="28"/>
      <c r="C25" s="49"/>
      <c r="D25" s="49"/>
      <c r="E25" s="49"/>
      <c r="F25" s="49"/>
      <c r="G25" s="49"/>
      <c r="H25" s="49"/>
      <c r="I25" s="49"/>
      <c r="J25" s="49"/>
      <c r="K25" s="28"/>
      <c r="L25" s="28"/>
    </row>
    <row r="26" spans="2:12" s="27" customFormat="1" ht="20.25">
      <c r="B26" s="28"/>
      <c r="C26" s="49"/>
      <c r="D26" s="496"/>
      <c r="E26" s="84" t="s">
        <v>413</v>
      </c>
      <c r="F26" s="84" t="s">
        <v>479</v>
      </c>
      <c r="G26" s="49"/>
      <c r="H26" s="49"/>
      <c r="I26" s="49"/>
      <c r="J26" s="49"/>
      <c r="K26" s="28"/>
      <c r="L26" s="28"/>
    </row>
    <row r="27" spans="2:12" s="27" customFormat="1" ht="20.25">
      <c r="B27" s="28"/>
      <c r="C27" s="376"/>
      <c r="D27" s="376"/>
      <c r="E27" s="376"/>
      <c r="F27" s="376"/>
      <c r="G27" s="376"/>
      <c r="H27" s="376"/>
      <c r="I27" s="376"/>
      <c r="J27" s="376"/>
      <c r="K27" s="28"/>
      <c r="L27" s="28"/>
    </row>
    <row r="28" spans="2:12" s="27" customFormat="1" ht="18.75">
      <c r="B28" s="28"/>
      <c r="C28"/>
      <c r="D28"/>
      <c r="E28"/>
      <c r="F28"/>
      <c r="G28"/>
      <c r="H28"/>
      <c r="I28"/>
      <c r="J28"/>
      <c r="K28" s="28"/>
      <c r="L28" s="28"/>
    </row>
    <row r="29" spans="2:12" s="27" customFormat="1" ht="18.75" customHeight="1">
      <c r="B29" s="28"/>
      <c r="C29"/>
      <c r="D29"/>
      <c r="E29"/>
      <c r="F29"/>
      <c r="G29"/>
      <c r="H29"/>
      <c r="I29"/>
      <c r="J29"/>
      <c r="K29" s="28"/>
      <c r="L29" s="28"/>
    </row>
    <row r="30" spans="2:12" s="27" customFormat="1" ht="18.75">
      <c r="B30" s="28"/>
      <c r="C30" s="28"/>
      <c r="D30" s="28"/>
      <c r="E30" s="28"/>
      <c r="F30" s="28" t="s">
        <v>728</v>
      </c>
      <c r="G30" s="28"/>
      <c r="H30" s="28"/>
      <c r="I30" s="28"/>
      <c r="J30" s="28"/>
      <c r="K30" s="28"/>
      <c r="L30" s="28"/>
    </row>
    <row r="31" spans="2:12">
      <c r="B31" s="3"/>
      <c r="C31" s="3"/>
      <c r="D31" s="3"/>
      <c r="E31" s="3"/>
      <c r="I31" s="3"/>
      <c r="J31" s="3"/>
      <c r="K31" s="3"/>
      <c r="L31" s="3"/>
    </row>
    <row r="32" spans="2:12">
      <c r="B32" s="3"/>
      <c r="F32" s="2"/>
      <c r="G32" s="2"/>
      <c r="H32" s="2"/>
    </row>
    <row r="33" spans="2:8">
      <c r="B33" s="3"/>
      <c r="F33" s="2"/>
      <c r="G33" s="2"/>
      <c r="H33" s="2"/>
    </row>
  </sheetData>
  <mergeCells count="19">
    <mergeCell ref="D11:D12"/>
    <mergeCell ref="E11:E12"/>
    <mergeCell ref="G11:G12"/>
    <mergeCell ref="C16:C17"/>
    <mergeCell ref="D16:D17"/>
    <mergeCell ref="E16:E17"/>
    <mergeCell ref="G16:G17"/>
    <mergeCell ref="C11:C12"/>
    <mergeCell ref="F11:F12"/>
    <mergeCell ref="C8:C9"/>
    <mergeCell ref="D8:D9"/>
    <mergeCell ref="E8:E9"/>
    <mergeCell ref="F8:F9"/>
    <mergeCell ref="G8:G9"/>
    <mergeCell ref="E2:H2"/>
    <mergeCell ref="L9:L10"/>
    <mergeCell ref="K9:K10"/>
    <mergeCell ref="G3:J3"/>
    <mergeCell ref="G5:I5"/>
  </mergeCells>
  <phoneticPr fontId="4" type="noConversion"/>
  <pageMargins left="0.47" right="0.38" top="1" bottom="1" header="0.5" footer="0.5"/>
  <pageSetup scale="54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4"/>
  <sheetViews>
    <sheetView zoomScale="73" zoomScaleNormal="73" workbookViewId="0">
      <selection activeCell="M15" sqref="M15"/>
    </sheetView>
  </sheetViews>
  <sheetFormatPr defaultRowHeight="14.25"/>
  <cols>
    <col min="1" max="1" width="7" style="177" customWidth="1"/>
    <col min="2" max="2" width="73" style="177" customWidth="1"/>
    <col min="3" max="3" width="18" style="177" customWidth="1"/>
    <col min="4" max="4" width="22.7109375" style="177" customWidth="1"/>
    <col min="5" max="5" width="23.28515625" style="177" customWidth="1"/>
    <col min="6" max="6" width="21.5703125" style="177" customWidth="1"/>
    <col min="7" max="7" width="19.28515625" style="177" customWidth="1"/>
    <col min="8" max="10" width="9.140625" style="177"/>
    <col min="11" max="11" width="13" style="177" bestFit="1" customWidth="1"/>
    <col min="12" max="16384" width="9.140625" style="177"/>
  </cols>
  <sheetData>
    <row r="1" spans="1:11" ht="20.25">
      <c r="A1" s="84" t="s">
        <v>880</v>
      </c>
      <c r="B1" s="84"/>
      <c r="C1" s="49" t="s">
        <v>863</v>
      </c>
      <c r="D1" s="49"/>
      <c r="E1" s="49"/>
      <c r="F1" s="49"/>
      <c r="G1" s="49"/>
      <c r="H1" s="70"/>
      <c r="I1" s="70"/>
    </row>
    <row r="2" spans="1:11" ht="20.25">
      <c r="A2" s="84" t="s">
        <v>441</v>
      </c>
      <c r="B2" s="84"/>
      <c r="C2" s="49"/>
      <c r="D2" s="49"/>
      <c r="E2" s="49"/>
      <c r="F2" s="49"/>
      <c r="G2" s="49"/>
      <c r="H2" s="70"/>
      <c r="I2" s="70"/>
    </row>
    <row r="3" spans="1:11" ht="20.25">
      <c r="A3" s="84"/>
      <c r="B3" s="84"/>
      <c r="C3" s="715" t="s">
        <v>25</v>
      </c>
      <c r="D3" s="715"/>
      <c r="E3" s="715"/>
      <c r="F3" s="715"/>
      <c r="G3" s="49"/>
      <c r="H3" s="70"/>
      <c r="I3" s="70"/>
    </row>
    <row r="4" spans="1:11" ht="20.25">
      <c r="A4" s="716"/>
      <c r="B4" s="716"/>
      <c r="C4" s="716"/>
      <c r="D4" s="716"/>
      <c r="E4" s="49"/>
      <c r="F4" s="717" t="s">
        <v>4</v>
      </c>
      <c r="G4" s="717"/>
      <c r="H4" s="70"/>
      <c r="I4" s="70"/>
    </row>
    <row r="5" spans="1:11" ht="33.75" customHeight="1">
      <c r="A5" s="718" t="s">
        <v>638</v>
      </c>
      <c r="B5" s="718" t="s">
        <v>25</v>
      </c>
      <c r="C5" s="718" t="s">
        <v>1009</v>
      </c>
      <c r="D5" s="718" t="s">
        <v>1015</v>
      </c>
      <c r="E5" s="720" t="s">
        <v>1218</v>
      </c>
      <c r="F5" s="721"/>
      <c r="G5" s="718" t="s">
        <v>1219</v>
      </c>
      <c r="H5" s="70"/>
      <c r="I5" s="70"/>
    </row>
    <row r="6" spans="1:11" ht="90" customHeight="1">
      <c r="A6" s="719"/>
      <c r="B6" s="719"/>
      <c r="C6" s="719"/>
      <c r="D6" s="719"/>
      <c r="E6" s="459" t="s">
        <v>1</v>
      </c>
      <c r="F6" s="459" t="s">
        <v>48</v>
      </c>
      <c r="G6" s="719"/>
      <c r="H6" s="70"/>
      <c r="I6" s="70"/>
    </row>
    <row r="7" spans="1:11" ht="39.75" customHeight="1">
      <c r="A7" s="218" t="s">
        <v>54</v>
      </c>
      <c r="B7" s="219" t="s">
        <v>744</v>
      </c>
      <c r="C7" s="468">
        <v>95802851</v>
      </c>
      <c r="D7" s="220">
        <v>123090124</v>
      </c>
      <c r="E7" s="220">
        <v>123090124</v>
      </c>
      <c r="F7" s="220">
        <v>96737073</v>
      </c>
      <c r="G7" s="220">
        <f>F7/E7*100</f>
        <v>78.59044239812448</v>
      </c>
      <c r="H7" s="70"/>
      <c r="I7" s="70"/>
    </row>
    <row r="8" spans="1:11" ht="39" customHeight="1">
      <c r="A8" s="221" t="s">
        <v>55</v>
      </c>
      <c r="B8" s="222" t="s">
        <v>864</v>
      </c>
      <c r="C8" s="468">
        <v>132189484</v>
      </c>
      <c r="D8" s="223">
        <v>175592184</v>
      </c>
      <c r="E8" s="223">
        <v>175592184</v>
      </c>
      <c r="F8" s="223">
        <v>133214104</v>
      </c>
      <c r="G8" s="220">
        <f t="shared" ref="G8:G37" si="0">F8/E8*100</f>
        <v>75.865622811548377</v>
      </c>
      <c r="H8" s="70"/>
      <c r="I8" s="70"/>
    </row>
    <row r="9" spans="1:11" ht="40.5" customHeight="1">
      <c r="A9" s="218" t="s">
        <v>56</v>
      </c>
      <c r="B9" s="219" t="s">
        <v>865</v>
      </c>
      <c r="C9" s="468">
        <v>154199518</v>
      </c>
      <c r="D9" s="220">
        <v>204828288</v>
      </c>
      <c r="E9" s="220">
        <v>204828288</v>
      </c>
      <c r="F9" s="223">
        <v>155396986</v>
      </c>
      <c r="G9" s="220">
        <f t="shared" si="0"/>
        <v>75.866955447091371</v>
      </c>
      <c r="H9" s="70"/>
      <c r="I9" s="70"/>
    </row>
    <row r="10" spans="1:11" ht="20.25" customHeight="1">
      <c r="A10" s="224" t="s">
        <v>57</v>
      </c>
      <c r="B10" s="222" t="s">
        <v>745</v>
      </c>
      <c r="C10" s="468">
        <v>160</v>
      </c>
      <c r="D10" s="225">
        <v>179</v>
      </c>
      <c r="E10" s="225">
        <v>179</v>
      </c>
      <c r="F10" s="241">
        <v>157</v>
      </c>
      <c r="G10" s="220">
        <f t="shared" si="0"/>
        <v>87.709497206703915</v>
      </c>
      <c r="H10" s="70"/>
      <c r="I10" s="70"/>
    </row>
    <row r="11" spans="1:11" ht="19.5" customHeight="1">
      <c r="A11" s="226" t="s">
        <v>746</v>
      </c>
      <c r="B11" s="222" t="s">
        <v>639</v>
      </c>
      <c r="C11" s="468">
        <v>147</v>
      </c>
      <c r="D11" s="225">
        <v>164</v>
      </c>
      <c r="E11" s="225">
        <v>164</v>
      </c>
      <c r="F11" s="241">
        <v>147</v>
      </c>
      <c r="G11" s="220">
        <f t="shared" si="0"/>
        <v>89.634146341463421</v>
      </c>
      <c r="H11" s="70"/>
      <c r="I11" s="70"/>
    </row>
    <row r="12" spans="1:11" ht="19.5" customHeight="1">
      <c r="A12" s="227" t="s">
        <v>747</v>
      </c>
      <c r="B12" s="222" t="s">
        <v>640</v>
      </c>
      <c r="C12" s="468">
        <v>13</v>
      </c>
      <c r="D12" s="223">
        <v>15</v>
      </c>
      <c r="E12" s="223">
        <v>15</v>
      </c>
      <c r="F12" s="242">
        <v>10</v>
      </c>
      <c r="G12" s="220">
        <f t="shared" si="0"/>
        <v>66.666666666666657</v>
      </c>
      <c r="H12" s="70"/>
      <c r="I12" s="70"/>
    </row>
    <row r="13" spans="1:11" ht="18" customHeight="1">
      <c r="A13" s="228">
        <v>5</v>
      </c>
      <c r="B13" s="229" t="s">
        <v>26</v>
      </c>
      <c r="C13" s="468"/>
      <c r="D13" s="230">
        <v>225000</v>
      </c>
      <c r="E13" s="230">
        <v>225000</v>
      </c>
      <c r="F13" s="230"/>
      <c r="G13" s="220">
        <f t="shared" si="0"/>
        <v>0</v>
      </c>
      <c r="H13" s="70"/>
      <c r="I13" s="70"/>
      <c r="K13" s="451"/>
    </row>
    <row r="14" spans="1:11" ht="18" customHeight="1">
      <c r="A14" s="221">
        <v>6</v>
      </c>
      <c r="B14" s="229" t="s">
        <v>84</v>
      </c>
      <c r="C14" s="468"/>
      <c r="D14" s="231">
        <v>1</v>
      </c>
      <c r="E14" s="231">
        <v>1</v>
      </c>
      <c r="F14" s="231"/>
      <c r="G14" s="220">
        <f t="shared" si="0"/>
        <v>0</v>
      </c>
      <c r="H14" s="70"/>
      <c r="I14" s="70"/>
    </row>
    <row r="15" spans="1:11" ht="18.75" customHeight="1">
      <c r="A15" s="221">
        <v>7</v>
      </c>
      <c r="B15" s="229" t="s">
        <v>27</v>
      </c>
      <c r="C15" s="468"/>
      <c r="D15" s="229"/>
      <c r="E15" s="229"/>
      <c r="F15" s="232"/>
      <c r="G15" s="220"/>
      <c r="H15" s="70"/>
      <c r="I15" s="70"/>
    </row>
    <row r="16" spans="1:11" ht="18.75" customHeight="1">
      <c r="A16" s="221">
        <v>8</v>
      </c>
      <c r="B16" s="229" t="s">
        <v>85</v>
      </c>
      <c r="C16" s="468"/>
      <c r="D16" s="229"/>
      <c r="E16" s="229"/>
      <c r="F16" s="232"/>
      <c r="G16" s="220"/>
      <c r="H16" s="70"/>
      <c r="I16" s="70"/>
    </row>
    <row r="17" spans="1:14" ht="36" customHeight="1">
      <c r="A17" s="221">
        <v>9</v>
      </c>
      <c r="B17" s="222" t="s">
        <v>28</v>
      </c>
      <c r="C17" s="468"/>
      <c r="D17" s="223"/>
      <c r="E17" s="223"/>
      <c r="F17" s="223"/>
      <c r="G17" s="220"/>
      <c r="H17" s="70"/>
      <c r="I17" s="70"/>
    </row>
    <row r="18" spans="1:14" ht="38.25" customHeight="1">
      <c r="A18" s="221">
        <v>10</v>
      </c>
      <c r="B18" s="222" t="s">
        <v>86</v>
      </c>
      <c r="C18" s="468"/>
      <c r="D18" s="231"/>
      <c r="E18" s="231"/>
      <c r="F18" s="225"/>
      <c r="G18" s="220"/>
      <c r="H18" s="70"/>
      <c r="I18" s="70"/>
      <c r="N18" s="177" t="s">
        <v>891</v>
      </c>
    </row>
    <row r="19" spans="1:14" ht="24" customHeight="1">
      <c r="A19" s="221">
        <v>11</v>
      </c>
      <c r="B19" s="222" t="s">
        <v>29</v>
      </c>
      <c r="C19" s="468"/>
      <c r="D19" s="248"/>
      <c r="E19" s="248"/>
      <c r="F19" s="321"/>
      <c r="G19" s="220"/>
      <c r="H19" s="70"/>
      <c r="I19" s="70"/>
    </row>
    <row r="20" spans="1:14" ht="20.25" customHeight="1">
      <c r="A20" s="221">
        <v>12</v>
      </c>
      <c r="B20" s="222" t="s">
        <v>87</v>
      </c>
      <c r="C20" s="468"/>
      <c r="D20" s="229"/>
      <c r="E20" s="229"/>
      <c r="F20" s="233"/>
      <c r="G20" s="220"/>
      <c r="H20" s="70"/>
      <c r="I20" s="70"/>
    </row>
    <row r="21" spans="1:14" ht="21" customHeight="1">
      <c r="A21" s="221">
        <v>13</v>
      </c>
      <c r="B21" s="222" t="s">
        <v>93</v>
      </c>
      <c r="C21" s="468"/>
      <c r="D21" s="222"/>
      <c r="E21" s="222"/>
      <c r="F21" s="233"/>
      <c r="G21" s="220"/>
      <c r="H21" s="70"/>
      <c r="I21" s="70"/>
    </row>
    <row r="22" spans="1:14" ht="20.25" customHeight="1">
      <c r="A22" s="221">
        <v>14</v>
      </c>
      <c r="B22" s="222" t="s">
        <v>92</v>
      </c>
      <c r="C22" s="468"/>
      <c r="D22" s="222"/>
      <c r="E22" s="222"/>
      <c r="F22" s="233"/>
      <c r="G22" s="220"/>
      <c r="H22" s="70"/>
      <c r="I22" s="70"/>
    </row>
    <row r="23" spans="1:14" ht="19.5" customHeight="1">
      <c r="A23" s="221">
        <v>15</v>
      </c>
      <c r="B23" s="222" t="s">
        <v>88</v>
      </c>
      <c r="C23" s="468">
        <v>1006302</v>
      </c>
      <c r="D23" s="248">
        <v>1509432</v>
      </c>
      <c r="E23" s="248">
        <v>1509432</v>
      </c>
      <c r="F23" s="223">
        <v>1509432</v>
      </c>
      <c r="G23" s="220">
        <f t="shared" si="0"/>
        <v>100</v>
      </c>
      <c r="H23" s="70"/>
      <c r="I23" s="70"/>
    </row>
    <row r="24" spans="1:14" ht="18.75" customHeight="1">
      <c r="A24" s="221">
        <v>16</v>
      </c>
      <c r="B24" s="222" t="s">
        <v>89</v>
      </c>
      <c r="C24" s="468">
        <v>3</v>
      </c>
      <c r="D24" s="222">
        <v>3</v>
      </c>
      <c r="E24" s="222">
        <v>3</v>
      </c>
      <c r="F24" s="225">
        <v>3</v>
      </c>
      <c r="G24" s="220">
        <f t="shared" si="0"/>
        <v>100</v>
      </c>
      <c r="H24" s="70"/>
      <c r="I24" s="70"/>
    </row>
    <row r="25" spans="1:14" ht="18.75" customHeight="1">
      <c r="A25" s="221">
        <v>17</v>
      </c>
      <c r="B25" s="222" t="s">
        <v>1000</v>
      </c>
      <c r="C25" s="468"/>
      <c r="D25" s="222"/>
      <c r="E25" s="222"/>
      <c r="F25" s="225"/>
      <c r="G25" s="220"/>
      <c r="H25" s="70"/>
      <c r="I25" s="70"/>
    </row>
    <row r="26" spans="1:14" ht="18.75" customHeight="1">
      <c r="A26" s="221">
        <v>18</v>
      </c>
      <c r="B26" s="222" t="s">
        <v>1001</v>
      </c>
      <c r="C26" s="468"/>
      <c r="D26" s="222"/>
      <c r="E26" s="222"/>
      <c r="F26" s="225"/>
      <c r="G26" s="220"/>
      <c r="H26" s="70"/>
      <c r="I26" s="70"/>
    </row>
    <row r="27" spans="1:14" ht="19.5" customHeight="1">
      <c r="A27" s="221">
        <v>19</v>
      </c>
      <c r="B27" s="222" t="s">
        <v>30</v>
      </c>
      <c r="C27" s="468">
        <v>3798213</v>
      </c>
      <c r="D27" s="223">
        <v>4800000</v>
      </c>
      <c r="E27" s="223">
        <v>4800000</v>
      </c>
      <c r="F27" s="223">
        <v>3869856</v>
      </c>
      <c r="G27" s="220">
        <f t="shared" si="0"/>
        <v>80.622</v>
      </c>
      <c r="H27" s="70"/>
      <c r="I27" s="70"/>
    </row>
    <row r="28" spans="1:14" ht="19.5" customHeight="1">
      <c r="A28" s="221">
        <v>20</v>
      </c>
      <c r="B28" s="222" t="s">
        <v>90</v>
      </c>
      <c r="C28" s="468">
        <v>164955</v>
      </c>
      <c r="D28" s="223">
        <v>300000</v>
      </c>
      <c r="E28" s="223">
        <v>300000</v>
      </c>
      <c r="F28" s="223">
        <v>230098</v>
      </c>
      <c r="G28" s="220">
        <f t="shared" si="0"/>
        <v>76.699333333333328</v>
      </c>
      <c r="H28" s="70"/>
      <c r="I28" s="70"/>
    </row>
    <row r="29" spans="1:14" ht="19.5" customHeight="1">
      <c r="A29" s="240">
        <v>21</v>
      </c>
      <c r="B29" s="222" t="s">
        <v>641</v>
      </c>
      <c r="C29" s="468"/>
      <c r="D29" s="234"/>
      <c r="E29" s="234"/>
      <c r="F29" s="235"/>
      <c r="G29" s="220"/>
      <c r="H29" s="70"/>
      <c r="I29" s="70"/>
    </row>
    <row r="30" spans="1:14" ht="18" customHeight="1">
      <c r="A30" s="221">
        <v>22</v>
      </c>
      <c r="B30" s="222" t="s">
        <v>31</v>
      </c>
      <c r="C30" s="468">
        <v>802532</v>
      </c>
      <c r="D30" s="223">
        <v>2200000</v>
      </c>
      <c r="E30" s="223">
        <v>2200000</v>
      </c>
      <c r="F30" s="223">
        <v>1469543</v>
      </c>
      <c r="G30" s="220">
        <f t="shared" si="0"/>
        <v>66.797409090909085</v>
      </c>
      <c r="H30" s="70"/>
      <c r="I30" s="70"/>
    </row>
    <row r="31" spans="1:14" ht="23.25" customHeight="1">
      <c r="A31" s="221">
        <v>23</v>
      </c>
      <c r="B31" s="222" t="s">
        <v>49</v>
      </c>
      <c r="C31" s="468">
        <v>3</v>
      </c>
      <c r="D31" s="225">
        <v>8</v>
      </c>
      <c r="E31" s="225">
        <v>8</v>
      </c>
      <c r="F31" s="225">
        <v>4</v>
      </c>
      <c r="G31" s="220">
        <f t="shared" si="0"/>
        <v>50</v>
      </c>
      <c r="H31" s="70"/>
      <c r="I31" s="70"/>
    </row>
    <row r="32" spans="1:14" ht="24" customHeight="1">
      <c r="A32" s="221">
        <v>24</v>
      </c>
      <c r="B32" s="222" t="s">
        <v>32</v>
      </c>
      <c r="C32" s="468">
        <v>2047431</v>
      </c>
      <c r="D32" s="248">
        <v>1200000</v>
      </c>
      <c r="E32" s="248">
        <v>1200000</v>
      </c>
      <c r="F32" s="561">
        <v>1108327</v>
      </c>
      <c r="G32" s="220">
        <f t="shared" si="0"/>
        <v>92.360583333333338</v>
      </c>
      <c r="H32" s="70"/>
      <c r="I32" s="70"/>
      <c r="K32" s="451"/>
    </row>
    <row r="33" spans="1:9" ht="24.75" customHeight="1">
      <c r="A33" s="236">
        <v>25</v>
      </c>
      <c r="B33" s="222" t="s">
        <v>49</v>
      </c>
      <c r="C33" s="471">
        <v>26</v>
      </c>
      <c r="D33" s="222">
        <v>13</v>
      </c>
      <c r="E33" s="222">
        <v>13</v>
      </c>
      <c r="F33" s="562">
        <v>14</v>
      </c>
      <c r="G33" s="220">
        <f t="shared" si="0"/>
        <v>107.69230769230769</v>
      </c>
      <c r="H33" s="70"/>
      <c r="I33" s="70"/>
    </row>
    <row r="34" spans="1:9" ht="20.25" customHeight="1">
      <c r="A34" s="236">
        <v>26</v>
      </c>
      <c r="B34" s="222" t="s">
        <v>33</v>
      </c>
      <c r="C34" s="468"/>
      <c r="D34" s="222"/>
      <c r="E34" s="222"/>
      <c r="F34" s="233"/>
      <c r="G34" s="220"/>
      <c r="H34" s="70"/>
      <c r="I34" s="70"/>
    </row>
    <row r="35" spans="1:9" ht="21" customHeight="1">
      <c r="A35" s="236">
        <v>27</v>
      </c>
      <c r="B35" s="222" t="s">
        <v>1039</v>
      </c>
      <c r="C35" s="468">
        <v>4548967</v>
      </c>
      <c r="D35" s="223">
        <v>10000000</v>
      </c>
      <c r="E35" s="223">
        <v>10000000</v>
      </c>
      <c r="F35" s="455">
        <v>845880</v>
      </c>
      <c r="G35" s="220">
        <f t="shared" si="0"/>
        <v>8.4588000000000001</v>
      </c>
      <c r="H35" s="70"/>
      <c r="I35" s="70"/>
    </row>
    <row r="36" spans="1:9" ht="20.25" customHeight="1">
      <c r="A36" s="236">
        <v>28</v>
      </c>
      <c r="B36" s="222" t="s">
        <v>34</v>
      </c>
      <c r="C36" s="468"/>
      <c r="D36" s="223"/>
      <c r="E36" s="223"/>
      <c r="F36" s="223"/>
      <c r="G36" s="220"/>
      <c r="H36" s="70"/>
      <c r="I36" s="70"/>
    </row>
    <row r="37" spans="1:9" ht="43.5" customHeight="1">
      <c r="A37" s="236">
        <v>29</v>
      </c>
      <c r="B37" s="222" t="s">
        <v>35</v>
      </c>
      <c r="C37" s="468">
        <v>187580</v>
      </c>
      <c r="D37" s="223">
        <v>23300000</v>
      </c>
      <c r="E37" s="223">
        <v>23300000</v>
      </c>
      <c r="F37" s="223">
        <v>188231</v>
      </c>
      <c r="G37" s="220">
        <f t="shared" si="0"/>
        <v>0.80785836909871234</v>
      </c>
      <c r="H37" s="70"/>
      <c r="I37" s="70"/>
    </row>
    <row r="38" spans="1:9" ht="20.25">
      <c r="A38" s="49"/>
      <c r="B38" s="49"/>
      <c r="C38" s="49"/>
      <c r="D38" s="49"/>
      <c r="E38" s="49"/>
      <c r="F38" s="49"/>
      <c r="G38" s="49"/>
      <c r="H38" s="70"/>
      <c r="I38" s="70"/>
    </row>
    <row r="39" spans="1:9" ht="20.25">
      <c r="A39" s="49"/>
      <c r="B39" s="49" t="s">
        <v>748</v>
      </c>
      <c r="C39" s="49"/>
      <c r="D39" s="49"/>
      <c r="E39" s="49"/>
      <c r="F39" s="49"/>
      <c r="G39" s="49"/>
      <c r="H39" s="70"/>
      <c r="I39" s="70"/>
    </row>
    <row r="40" spans="1:9" ht="20.25">
      <c r="A40" s="49"/>
      <c r="B40" s="156" t="s">
        <v>749</v>
      </c>
      <c r="C40" s="49"/>
      <c r="D40" s="49"/>
      <c r="E40" s="49"/>
      <c r="F40" s="49"/>
      <c r="G40" s="49"/>
      <c r="H40" s="70"/>
      <c r="I40" s="70"/>
    </row>
    <row r="41" spans="1:9" ht="20.25">
      <c r="A41" s="49"/>
      <c r="B41" s="156"/>
      <c r="C41" s="156"/>
      <c r="D41" s="49"/>
      <c r="E41" s="49"/>
      <c r="F41" s="238"/>
      <c r="G41" s="49"/>
      <c r="H41" s="70"/>
      <c r="I41" s="70"/>
    </row>
    <row r="42" spans="1:9" ht="20.25">
      <c r="A42" s="49"/>
      <c r="B42" s="239"/>
      <c r="C42" s="49"/>
      <c r="D42" s="49" t="s">
        <v>413</v>
      </c>
      <c r="E42" s="49" t="s">
        <v>479</v>
      </c>
      <c r="F42" s="49"/>
      <c r="G42" s="49"/>
      <c r="H42" s="70"/>
      <c r="I42" s="70"/>
    </row>
    <row r="43" spans="1:9" ht="18" customHeight="1">
      <c r="A43" s="49"/>
      <c r="B43" s="27"/>
      <c r="C43" s="49"/>
      <c r="D43" s="49"/>
      <c r="E43" s="49"/>
      <c r="F43" s="49"/>
      <c r="G43" s="49"/>
      <c r="H43" s="70"/>
      <c r="I43" s="70"/>
    </row>
    <row r="44" spans="1:9" ht="18">
      <c r="A44" s="70"/>
      <c r="B44" s="70"/>
      <c r="C44" s="70"/>
      <c r="D44" s="70"/>
      <c r="E44" s="70"/>
      <c r="F44" s="70"/>
      <c r="G44" s="70"/>
      <c r="H44" s="70"/>
      <c r="I44" s="70"/>
    </row>
  </sheetData>
  <mergeCells count="9">
    <mergeCell ref="C3:F3"/>
    <mergeCell ref="A4:D4"/>
    <mergeCell ref="F4:G4"/>
    <mergeCell ref="A5:A6"/>
    <mergeCell ref="B5:B6"/>
    <mergeCell ref="C5:C6"/>
    <mergeCell ref="D5:D6"/>
    <mergeCell ref="E5:F5"/>
    <mergeCell ref="G5:G6"/>
  </mergeCells>
  <pageMargins left="0.25" right="0.25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58"/>
  <sheetViews>
    <sheetView topLeftCell="A218" zoomScale="76" zoomScaleNormal="76" workbookViewId="0">
      <selection activeCell="R226" sqref="R226"/>
    </sheetView>
  </sheetViews>
  <sheetFormatPr defaultRowHeight="15.75"/>
  <cols>
    <col min="1" max="1" width="4" style="2" customWidth="1"/>
    <col min="2" max="2" width="53.85546875" style="2" customWidth="1"/>
    <col min="3" max="3" width="6" style="2" customWidth="1"/>
    <col min="4" max="4" width="7.140625" style="2" customWidth="1"/>
    <col min="5" max="5" width="7.42578125" style="2" customWidth="1"/>
    <col min="6" max="7" width="7.140625" style="2" customWidth="1"/>
    <col min="8" max="8" width="7.42578125" style="2" customWidth="1"/>
    <col min="9" max="9" width="8" style="2" customWidth="1"/>
    <col min="10" max="10" width="7.28515625" style="2" customWidth="1"/>
    <col min="11" max="11" width="7.42578125" style="2" customWidth="1"/>
    <col min="12" max="12" width="7.28515625" style="2" customWidth="1"/>
    <col min="13" max="13" width="6.5703125" style="2" customWidth="1"/>
    <col min="14" max="14" width="6.7109375" style="2" customWidth="1"/>
    <col min="15" max="15" width="7.140625" style="2" customWidth="1"/>
    <col min="16" max="16" width="6.28515625" style="2" customWidth="1"/>
    <col min="17" max="17" width="22.28515625" style="2" customWidth="1"/>
    <col min="18" max="18" width="13.140625" style="3" customWidth="1"/>
    <col min="19" max="16384" width="9.140625" style="2"/>
  </cols>
  <sheetData>
    <row r="1" spans="1:18" ht="18.75">
      <c r="A1" s="735" t="s">
        <v>725</v>
      </c>
      <c r="B1" s="735"/>
      <c r="C1" s="735"/>
      <c r="D1" s="735"/>
      <c r="E1" s="735"/>
      <c r="F1" s="735"/>
      <c r="G1" s="64" t="s">
        <v>722</v>
      </c>
      <c r="H1" s="64"/>
      <c r="I1" s="80"/>
      <c r="J1" s="80"/>
      <c r="K1" s="80"/>
      <c r="L1" s="80"/>
      <c r="M1" s="80"/>
      <c r="N1" s="80"/>
      <c r="O1" s="80"/>
      <c r="P1" s="85"/>
      <c r="Q1" s="86"/>
      <c r="R1" s="2"/>
    </row>
    <row r="2" spans="1:18">
      <c r="A2" s="735" t="s">
        <v>645</v>
      </c>
      <c r="B2" s="735"/>
      <c r="C2" s="735"/>
      <c r="D2" s="11"/>
      <c r="E2" s="11"/>
      <c r="F2" s="11"/>
      <c r="G2" s="80"/>
      <c r="H2" s="80"/>
      <c r="I2" s="80"/>
      <c r="J2" s="80"/>
      <c r="K2" s="80"/>
      <c r="L2" s="80"/>
      <c r="M2" s="80"/>
      <c r="N2" s="80"/>
      <c r="O2" s="86"/>
      <c r="P2" s="80"/>
      <c r="Q2" s="86"/>
      <c r="R2" s="2"/>
    </row>
    <row r="3" spans="1:18">
      <c r="A3" s="736" t="s">
        <v>50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86"/>
      <c r="R3" s="2"/>
    </row>
    <row r="4" spans="1:18" ht="16.5" customHeight="1">
      <c r="A4" s="737" t="s">
        <v>8</v>
      </c>
      <c r="B4" s="727" t="s">
        <v>6</v>
      </c>
      <c r="C4" s="740" t="s">
        <v>889</v>
      </c>
      <c r="D4" s="730" t="s">
        <v>23</v>
      </c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2"/>
      <c r="P4" s="88" t="s">
        <v>7</v>
      </c>
      <c r="Q4" s="89"/>
      <c r="R4" s="2"/>
    </row>
    <row r="5" spans="1:18" ht="47.25" customHeight="1">
      <c r="A5" s="738"/>
      <c r="B5" s="728"/>
      <c r="C5" s="741"/>
      <c r="D5" s="725" t="s">
        <v>11</v>
      </c>
      <c r="E5" s="725" t="s">
        <v>12</v>
      </c>
      <c r="F5" s="725" t="s">
        <v>13</v>
      </c>
      <c r="G5" s="725" t="s">
        <v>14</v>
      </c>
      <c r="H5" s="725" t="s">
        <v>15</v>
      </c>
      <c r="I5" s="725" t="s">
        <v>16</v>
      </c>
      <c r="J5" s="725" t="s">
        <v>17</v>
      </c>
      <c r="K5" s="725" t="s">
        <v>18</v>
      </c>
      <c r="L5" s="725" t="s">
        <v>19</v>
      </c>
      <c r="M5" s="725" t="s">
        <v>20</v>
      </c>
      <c r="N5" s="725" t="s">
        <v>21</v>
      </c>
      <c r="O5" s="725" t="s">
        <v>22</v>
      </c>
      <c r="P5" s="88" t="s">
        <v>24</v>
      </c>
      <c r="Q5" s="86"/>
      <c r="R5" s="2"/>
    </row>
    <row r="6" spans="1:18" ht="63" customHeight="1">
      <c r="A6" s="739"/>
      <c r="B6" s="729"/>
      <c r="C6" s="742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88" t="s">
        <v>51</v>
      </c>
      <c r="Q6" s="86"/>
      <c r="R6" s="2"/>
    </row>
    <row r="7" spans="1:18" ht="23.25" customHeight="1">
      <c r="A7" s="575"/>
      <c r="B7" s="571" t="s">
        <v>1117</v>
      </c>
      <c r="C7" s="570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76"/>
      <c r="Q7" s="86"/>
      <c r="R7" s="2"/>
    </row>
    <row r="8" spans="1:18" ht="17.25" customHeight="1">
      <c r="A8" s="91"/>
      <c r="B8" s="54" t="s">
        <v>1118</v>
      </c>
      <c r="C8" s="87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2"/>
      <c r="Q8" s="86"/>
      <c r="R8" s="2"/>
    </row>
    <row r="9" spans="1:18" ht="18.75" customHeight="1">
      <c r="A9" s="93"/>
      <c r="B9" s="573" t="s">
        <v>1102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2"/>
      <c r="Q9" s="86"/>
      <c r="R9" s="2"/>
    </row>
    <row r="10" spans="1:18" ht="15.75" customHeight="1">
      <c r="A10" s="93"/>
      <c r="B10" s="529" t="s">
        <v>646</v>
      </c>
      <c r="C10" s="95">
        <v>297</v>
      </c>
      <c r="D10" s="95">
        <v>297</v>
      </c>
      <c r="E10" s="95">
        <v>297</v>
      </c>
      <c r="F10" s="95">
        <v>297</v>
      </c>
      <c r="G10" s="95">
        <v>297</v>
      </c>
      <c r="H10" s="95">
        <v>297</v>
      </c>
      <c r="I10" s="95">
        <v>297</v>
      </c>
      <c r="J10" s="95">
        <v>342</v>
      </c>
      <c r="K10" s="95">
        <v>342</v>
      </c>
      <c r="L10" s="95">
        <v>342</v>
      </c>
      <c r="M10" s="95">
        <v>342</v>
      </c>
      <c r="N10" s="95">
        <v>342</v>
      </c>
      <c r="O10" s="95">
        <v>342</v>
      </c>
      <c r="P10" s="530">
        <f>I10/C10*100</f>
        <v>100</v>
      </c>
      <c r="Q10" s="86"/>
      <c r="R10" s="2"/>
    </row>
    <row r="11" spans="1:18">
      <c r="A11" s="93"/>
      <c r="B11" s="529" t="s">
        <v>647</v>
      </c>
      <c r="C11" s="95">
        <v>276</v>
      </c>
      <c r="D11" s="95">
        <v>276</v>
      </c>
      <c r="E11" s="95">
        <v>276</v>
      </c>
      <c r="F11" s="95">
        <v>276</v>
      </c>
      <c r="G11" s="95">
        <v>276</v>
      </c>
      <c r="H11" s="95">
        <v>276</v>
      </c>
      <c r="I11" s="95">
        <v>276</v>
      </c>
      <c r="J11" s="95">
        <v>318</v>
      </c>
      <c r="K11" s="95">
        <v>318</v>
      </c>
      <c r="L11" s="95">
        <v>318</v>
      </c>
      <c r="M11" s="95">
        <v>318</v>
      </c>
      <c r="N11" s="95">
        <v>318</v>
      </c>
      <c r="O11" s="95">
        <v>318</v>
      </c>
      <c r="P11" s="530">
        <f t="shared" ref="P11:P74" si="0">I11/C11*100</f>
        <v>100</v>
      </c>
      <c r="Q11" s="96"/>
      <c r="R11" s="2"/>
    </row>
    <row r="12" spans="1:18" ht="15" customHeight="1">
      <c r="A12" s="93"/>
      <c r="B12" s="525" t="s">
        <v>1103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30"/>
      <c r="Q12" s="86"/>
      <c r="R12" s="2"/>
    </row>
    <row r="13" spans="1:18">
      <c r="A13" s="93"/>
      <c r="B13" s="529" t="s">
        <v>648</v>
      </c>
      <c r="C13" s="95">
        <v>1980</v>
      </c>
      <c r="D13" s="95">
        <v>1980</v>
      </c>
      <c r="E13" s="95">
        <v>1980</v>
      </c>
      <c r="F13" s="95">
        <v>1980</v>
      </c>
      <c r="G13" s="95">
        <v>1980</v>
      </c>
      <c r="H13" s="95">
        <v>1980</v>
      </c>
      <c r="I13" s="95">
        <v>1980</v>
      </c>
      <c r="J13" s="95">
        <v>1980</v>
      </c>
      <c r="K13" s="95">
        <v>1980</v>
      </c>
      <c r="L13" s="95">
        <v>1980</v>
      </c>
      <c r="M13" s="95">
        <v>1980</v>
      </c>
      <c r="N13" s="95">
        <v>1980</v>
      </c>
      <c r="O13" s="95">
        <v>1980</v>
      </c>
      <c r="P13" s="530">
        <f t="shared" si="0"/>
        <v>100</v>
      </c>
      <c r="Q13" s="86"/>
      <c r="R13" s="2"/>
    </row>
    <row r="14" spans="1:18">
      <c r="A14" s="93"/>
      <c r="B14" s="529" t="s">
        <v>649</v>
      </c>
      <c r="C14" s="95">
        <v>1980</v>
      </c>
      <c r="D14" s="95">
        <v>1980</v>
      </c>
      <c r="E14" s="95">
        <v>1980</v>
      </c>
      <c r="F14" s="95">
        <v>1980</v>
      </c>
      <c r="G14" s="95">
        <v>1980</v>
      </c>
      <c r="H14" s="95">
        <v>1980</v>
      </c>
      <c r="I14" s="95">
        <v>1980</v>
      </c>
      <c r="J14" s="95">
        <v>1980</v>
      </c>
      <c r="K14" s="95">
        <v>1980</v>
      </c>
      <c r="L14" s="95">
        <v>1980</v>
      </c>
      <c r="M14" s="95">
        <v>1980</v>
      </c>
      <c r="N14" s="95">
        <v>1980</v>
      </c>
      <c r="O14" s="95">
        <v>1980</v>
      </c>
      <c r="P14" s="530">
        <f t="shared" si="0"/>
        <v>100</v>
      </c>
      <c r="Q14" s="86"/>
      <c r="R14" s="2"/>
    </row>
    <row r="15" spans="1:18">
      <c r="A15" s="93"/>
      <c r="B15" s="529" t="s">
        <v>650</v>
      </c>
      <c r="C15" s="95">
        <v>1980</v>
      </c>
      <c r="D15" s="95">
        <v>1980</v>
      </c>
      <c r="E15" s="95">
        <v>1980</v>
      </c>
      <c r="F15" s="95">
        <v>1980</v>
      </c>
      <c r="G15" s="95">
        <v>1980</v>
      </c>
      <c r="H15" s="95">
        <v>1980</v>
      </c>
      <c r="I15" s="95">
        <v>1980</v>
      </c>
      <c r="J15" s="95">
        <v>1980</v>
      </c>
      <c r="K15" s="95">
        <v>1980</v>
      </c>
      <c r="L15" s="95">
        <v>1980</v>
      </c>
      <c r="M15" s="95">
        <v>1980</v>
      </c>
      <c r="N15" s="95">
        <v>1980</v>
      </c>
      <c r="O15" s="95">
        <v>1980</v>
      </c>
      <c r="P15" s="530">
        <f t="shared" si="0"/>
        <v>100</v>
      </c>
      <c r="Q15" s="86"/>
      <c r="R15" s="2"/>
    </row>
    <row r="16" spans="1:18">
      <c r="A16" s="93"/>
      <c r="B16" s="529" t="s">
        <v>651</v>
      </c>
      <c r="C16" s="95">
        <v>1980</v>
      </c>
      <c r="D16" s="95">
        <v>1980</v>
      </c>
      <c r="E16" s="95">
        <v>1980</v>
      </c>
      <c r="F16" s="95">
        <v>1980</v>
      </c>
      <c r="G16" s="95">
        <v>1980</v>
      </c>
      <c r="H16" s="95">
        <v>1980</v>
      </c>
      <c r="I16" s="95">
        <v>1980</v>
      </c>
      <c r="J16" s="95">
        <v>1980</v>
      </c>
      <c r="K16" s="95">
        <v>1980</v>
      </c>
      <c r="L16" s="95">
        <v>1980</v>
      </c>
      <c r="M16" s="95">
        <v>1980</v>
      </c>
      <c r="N16" s="95">
        <v>1980</v>
      </c>
      <c r="O16" s="95">
        <v>1980</v>
      </c>
      <c r="P16" s="530">
        <f t="shared" si="0"/>
        <v>100</v>
      </c>
      <c r="Q16" s="86"/>
      <c r="R16" s="2"/>
    </row>
    <row r="17" spans="1:18">
      <c r="A17" s="93"/>
      <c r="B17" s="529" t="s">
        <v>652</v>
      </c>
      <c r="C17" s="95">
        <v>1980</v>
      </c>
      <c r="D17" s="95">
        <v>1980</v>
      </c>
      <c r="E17" s="95">
        <v>1980</v>
      </c>
      <c r="F17" s="95">
        <v>1980</v>
      </c>
      <c r="G17" s="95">
        <v>1980</v>
      </c>
      <c r="H17" s="95">
        <v>1980</v>
      </c>
      <c r="I17" s="95">
        <v>1980</v>
      </c>
      <c r="J17" s="95">
        <v>1980</v>
      </c>
      <c r="K17" s="95">
        <v>1980</v>
      </c>
      <c r="L17" s="95">
        <v>1980</v>
      </c>
      <c r="M17" s="95">
        <v>1980</v>
      </c>
      <c r="N17" s="95">
        <v>1980</v>
      </c>
      <c r="O17" s="95">
        <v>1980</v>
      </c>
      <c r="P17" s="530">
        <f t="shared" si="0"/>
        <v>100</v>
      </c>
      <c r="Q17" s="86"/>
      <c r="R17" s="2"/>
    </row>
    <row r="18" spans="1:18" ht="16.5" customHeight="1">
      <c r="A18" s="93"/>
      <c r="B18" s="529" t="s">
        <v>924</v>
      </c>
      <c r="C18" s="95">
        <v>633</v>
      </c>
      <c r="D18" s="95">
        <v>633</v>
      </c>
      <c r="E18" s="95">
        <v>633</v>
      </c>
      <c r="F18" s="95">
        <v>633</v>
      </c>
      <c r="G18" s="95">
        <v>633</v>
      </c>
      <c r="H18" s="95">
        <v>633</v>
      </c>
      <c r="I18" s="95">
        <v>633</v>
      </c>
      <c r="J18" s="95">
        <v>633</v>
      </c>
      <c r="K18" s="95">
        <v>633</v>
      </c>
      <c r="L18" s="95">
        <v>633</v>
      </c>
      <c r="M18" s="95">
        <v>633</v>
      </c>
      <c r="N18" s="95">
        <v>633</v>
      </c>
      <c r="O18" s="95">
        <v>633</v>
      </c>
      <c r="P18" s="530">
        <f t="shared" si="0"/>
        <v>100</v>
      </c>
      <c r="Q18" s="86"/>
      <c r="R18" s="2"/>
    </row>
    <row r="19" spans="1:18" ht="30.75" customHeight="1">
      <c r="A19" s="93"/>
      <c r="B19" s="97" t="s">
        <v>1002</v>
      </c>
      <c r="C19" s="95">
        <v>891</v>
      </c>
      <c r="D19" s="95">
        <v>891</v>
      </c>
      <c r="E19" s="95">
        <v>891</v>
      </c>
      <c r="F19" s="95">
        <v>891</v>
      </c>
      <c r="G19" s="95">
        <v>891</v>
      </c>
      <c r="H19" s="95">
        <v>891</v>
      </c>
      <c r="I19" s="95">
        <v>891</v>
      </c>
      <c r="J19" s="95">
        <v>891</v>
      </c>
      <c r="K19" s="95">
        <v>891</v>
      </c>
      <c r="L19" s="95">
        <v>891</v>
      </c>
      <c r="M19" s="95">
        <v>891</v>
      </c>
      <c r="N19" s="95">
        <v>891</v>
      </c>
      <c r="O19" s="95">
        <v>891</v>
      </c>
      <c r="P19" s="530">
        <f t="shared" si="0"/>
        <v>100</v>
      </c>
      <c r="Q19" s="86"/>
      <c r="R19" s="2"/>
    </row>
    <row r="20" spans="1:18">
      <c r="A20" s="93"/>
      <c r="B20" s="525" t="s">
        <v>1119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530"/>
      <c r="Q20" s="86"/>
      <c r="R20" s="2"/>
    </row>
    <row r="21" spans="1:18">
      <c r="A21" s="93"/>
      <c r="B21" s="529" t="s">
        <v>653</v>
      </c>
      <c r="C21" s="95">
        <v>5981</v>
      </c>
      <c r="D21" s="95">
        <v>5981</v>
      </c>
      <c r="E21" s="95">
        <v>5981</v>
      </c>
      <c r="F21" s="95">
        <v>5981</v>
      </c>
      <c r="G21" s="95">
        <v>5981</v>
      </c>
      <c r="H21" s="95">
        <v>5981</v>
      </c>
      <c r="I21" s="95">
        <v>5981</v>
      </c>
      <c r="J21" s="95">
        <v>5981</v>
      </c>
      <c r="K21" s="95">
        <v>5981</v>
      </c>
      <c r="L21" s="95">
        <v>5981</v>
      </c>
      <c r="M21" s="95">
        <v>5981</v>
      </c>
      <c r="N21" s="95">
        <v>5981</v>
      </c>
      <c r="O21" s="95">
        <v>5981</v>
      </c>
      <c r="P21" s="530">
        <f t="shared" si="0"/>
        <v>100</v>
      </c>
      <c r="Q21" s="86"/>
      <c r="R21" s="2"/>
    </row>
    <row r="22" spans="1:18" ht="15.75" customHeight="1">
      <c r="A22" s="93"/>
      <c r="B22" s="529" t="s">
        <v>654</v>
      </c>
      <c r="C22" s="95">
        <v>3802</v>
      </c>
      <c r="D22" s="95">
        <v>3802</v>
      </c>
      <c r="E22" s="95">
        <v>3802</v>
      </c>
      <c r="F22" s="95">
        <v>3802</v>
      </c>
      <c r="G22" s="95">
        <v>3802</v>
      </c>
      <c r="H22" s="95">
        <v>3802</v>
      </c>
      <c r="I22" s="95">
        <v>3802</v>
      </c>
      <c r="J22" s="95">
        <v>3802</v>
      </c>
      <c r="K22" s="95">
        <v>3802</v>
      </c>
      <c r="L22" s="95">
        <v>3802</v>
      </c>
      <c r="M22" s="95">
        <v>3802</v>
      </c>
      <c r="N22" s="95">
        <v>3802</v>
      </c>
      <c r="O22" s="95">
        <v>3802</v>
      </c>
      <c r="P22" s="530">
        <f t="shared" si="0"/>
        <v>100</v>
      </c>
      <c r="Q22" s="86"/>
      <c r="R22" s="2"/>
    </row>
    <row r="23" spans="1:18">
      <c r="A23" s="93"/>
      <c r="B23" s="529" t="s">
        <v>655</v>
      </c>
      <c r="C23" s="95">
        <v>4060</v>
      </c>
      <c r="D23" s="95">
        <v>4060</v>
      </c>
      <c r="E23" s="95">
        <v>4060</v>
      </c>
      <c r="F23" s="95">
        <v>4060</v>
      </c>
      <c r="G23" s="95">
        <v>4060</v>
      </c>
      <c r="H23" s="95">
        <v>4060</v>
      </c>
      <c r="I23" s="95">
        <v>4060</v>
      </c>
      <c r="J23" s="95">
        <v>4060</v>
      </c>
      <c r="K23" s="95">
        <v>4060</v>
      </c>
      <c r="L23" s="95">
        <v>4060</v>
      </c>
      <c r="M23" s="95">
        <v>4060</v>
      </c>
      <c r="N23" s="95">
        <v>4060</v>
      </c>
      <c r="O23" s="95">
        <v>4060</v>
      </c>
      <c r="P23" s="530">
        <f t="shared" si="0"/>
        <v>100</v>
      </c>
      <c r="Q23" s="86"/>
      <c r="R23" s="2"/>
    </row>
    <row r="24" spans="1:18">
      <c r="A24" s="93"/>
      <c r="B24" s="529" t="s">
        <v>656</v>
      </c>
      <c r="C24" s="95">
        <v>5981</v>
      </c>
      <c r="D24" s="95">
        <v>5981</v>
      </c>
      <c r="E24" s="95">
        <v>5981</v>
      </c>
      <c r="F24" s="95">
        <v>5981</v>
      </c>
      <c r="G24" s="95">
        <v>5981</v>
      </c>
      <c r="H24" s="95">
        <v>5981</v>
      </c>
      <c r="I24" s="95">
        <v>5981</v>
      </c>
      <c r="J24" s="95">
        <v>5981</v>
      </c>
      <c r="K24" s="95">
        <v>5981</v>
      </c>
      <c r="L24" s="95">
        <v>5981</v>
      </c>
      <c r="M24" s="95">
        <v>5981</v>
      </c>
      <c r="N24" s="95">
        <v>5981</v>
      </c>
      <c r="O24" s="95">
        <v>5981</v>
      </c>
      <c r="P24" s="530">
        <f t="shared" si="0"/>
        <v>100</v>
      </c>
      <c r="Q24" s="86"/>
      <c r="R24" s="2"/>
    </row>
    <row r="25" spans="1:18" ht="19.5" customHeight="1">
      <c r="A25" s="93"/>
      <c r="B25" s="94" t="s">
        <v>887</v>
      </c>
      <c r="C25" s="126">
        <v>414</v>
      </c>
      <c r="D25" s="126">
        <v>414</v>
      </c>
      <c r="E25" s="126">
        <v>414</v>
      </c>
      <c r="F25" s="126">
        <v>414</v>
      </c>
      <c r="G25" s="126">
        <v>414</v>
      </c>
      <c r="H25" s="126">
        <v>414</v>
      </c>
      <c r="I25" s="126">
        <v>414</v>
      </c>
      <c r="J25" s="126">
        <v>414</v>
      </c>
      <c r="K25" s="126">
        <v>414</v>
      </c>
      <c r="L25" s="126">
        <v>414</v>
      </c>
      <c r="M25" s="126">
        <v>414</v>
      </c>
      <c r="N25" s="126">
        <v>414</v>
      </c>
      <c r="O25" s="126">
        <v>414</v>
      </c>
      <c r="P25" s="530">
        <f t="shared" si="0"/>
        <v>100</v>
      </c>
      <c r="Q25" s="86"/>
      <c r="R25" s="2"/>
    </row>
    <row r="26" spans="1:18" ht="63" customHeight="1">
      <c r="A26" s="93"/>
      <c r="B26" s="573" t="s">
        <v>925</v>
      </c>
      <c r="C26" s="95" t="s">
        <v>657</v>
      </c>
      <c r="D26" s="95" t="s">
        <v>657</v>
      </c>
      <c r="E26" s="95" t="s">
        <v>657</v>
      </c>
      <c r="F26" s="95" t="s">
        <v>657</v>
      </c>
      <c r="G26" s="95" t="s">
        <v>657</v>
      </c>
      <c r="H26" s="95" t="s">
        <v>657</v>
      </c>
      <c r="I26" s="95" t="s">
        <v>657</v>
      </c>
      <c r="J26" s="95" t="s">
        <v>657</v>
      </c>
      <c r="K26" s="95" t="s">
        <v>657</v>
      </c>
      <c r="L26" s="95" t="s">
        <v>657</v>
      </c>
      <c r="M26" s="95" t="s">
        <v>657</v>
      </c>
      <c r="N26" s="95" t="s">
        <v>657</v>
      </c>
      <c r="O26" s="95" t="s">
        <v>657</v>
      </c>
      <c r="P26" s="95" t="s">
        <v>657</v>
      </c>
      <c r="Q26" s="86"/>
      <c r="R26" s="2"/>
    </row>
    <row r="27" spans="1:18" ht="21" customHeight="1">
      <c r="A27" s="93"/>
      <c r="B27" s="98" t="s">
        <v>1120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530"/>
      <c r="Q27" s="86"/>
      <c r="R27" s="2"/>
    </row>
    <row r="28" spans="1:18">
      <c r="A28" s="93"/>
      <c r="B28" s="525" t="s">
        <v>1104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530"/>
      <c r="Q28" s="86"/>
      <c r="R28" s="2"/>
    </row>
    <row r="29" spans="1:18">
      <c r="A29" s="93"/>
      <c r="B29" s="529" t="s">
        <v>658</v>
      </c>
      <c r="C29" s="95">
        <v>297</v>
      </c>
      <c r="D29" s="95">
        <v>297</v>
      </c>
      <c r="E29" s="95">
        <v>297</v>
      </c>
      <c r="F29" s="95">
        <v>297</v>
      </c>
      <c r="G29" s="95">
        <v>297</v>
      </c>
      <c r="H29" s="95">
        <v>297</v>
      </c>
      <c r="I29" s="95">
        <v>297</v>
      </c>
      <c r="J29" s="95">
        <v>342</v>
      </c>
      <c r="K29" s="95">
        <v>342</v>
      </c>
      <c r="L29" s="95">
        <v>342</v>
      </c>
      <c r="M29" s="95">
        <v>342</v>
      </c>
      <c r="N29" s="95">
        <v>342</v>
      </c>
      <c r="O29" s="95">
        <v>342</v>
      </c>
      <c r="P29" s="530">
        <f t="shared" si="0"/>
        <v>100</v>
      </c>
      <c r="Q29" s="86"/>
    </row>
    <row r="30" spans="1:18">
      <c r="A30" s="93"/>
      <c r="B30" s="529" t="s">
        <v>659</v>
      </c>
      <c r="C30" s="95">
        <v>276</v>
      </c>
      <c r="D30" s="95">
        <v>276</v>
      </c>
      <c r="E30" s="95">
        <v>276</v>
      </c>
      <c r="F30" s="95">
        <v>276</v>
      </c>
      <c r="G30" s="95">
        <v>276</v>
      </c>
      <c r="H30" s="95">
        <v>276</v>
      </c>
      <c r="I30" s="95">
        <v>276</v>
      </c>
      <c r="J30" s="95">
        <v>318</v>
      </c>
      <c r="K30" s="95">
        <v>318</v>
      </c>
      <c r="L30" s="95">
        <v>318</v>
      </c>
      <c r="M30" s="95">
        <v>318</v>
      </c>
      <c r="N30" s="95">
        <v>318</v>
      </c>
      <c r="O30" s="95">
        <v>318</v>
      </c>
      <c r="P30" s="530">
        <f t="shared" si="0"/>
        <v>100</v>
      </c>
      <c r="Q30" s="86"/>
    </row>
    <row r="31" spans="1:18">
      <c r="A31" s="93"/>
      <c r="B31" s="723" t="s">
        <v>1121</v>
      </c>
      <c r="C31" s="72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530"/>
      <c r="Q31" s="86"/>
    </row>
    <row r="32" spans="1:18">
      <c r="A32" s="93"/>
      <c r="B32" s="528" t="s">
        <v>660</v>
      </c>
      <c r="C32" s="95">
        <v>1980</v>
      </c>
      <c r="D32" s="95">
        <v>1980</v>
      </c>
      <c r="E32" s="95">
        <v>1980</v>
      </c>
      <c r="F32" s="95">
        <v>1980</v>
      </c>
      <c r="G32" s="95">
        <v>1980</v>
      </c>
      <c r="H32" s="95">
        <v>1980</v>
      </c>
      <c r="I32" s="95">
        <v>1980</v>
      </c>
      <c r="J32" s="95">
        <v>1980</v>
      </c>
      <c r="K32" s="95">
        <v>1980</v>
      </c>
      <c r="L32" s="95">
        <v>1980</v>
      </c>
      <c r="M32" s="95">
        <v>1980</v>
      </c>
      <c r="N32" s="95">
        <v>1980</v>
      </c>
      <c r="O32" s="95">
        <v>1980</v>
      </c>
      <c r="P32" s="530">
        <f t="shared" si="0"/>
        <v>100</v>
      </c>
      <c r="Q32" s="86"/>
    </row>
    <row r="33" spans="1:17">
      <c r="A33" s="93"/>
      <c r="B33" s="528" t="s">
        <v>661</v>
      </c>
      <c r="C33" s="95">
        <v>1980</v>
      </c>
      <c r="D33" s="95">
        <v>1980</v>
      </c>
      <c r="E33" s="95">
        <v>1980</v>
      </c>
      <c r="F33" s="95">
        <v>1980</v>
      </c>
      <c r="G33" s="95">
        <v>1980</v>
      </c>
      <c r="H33" s="95">
        <v>1980</v>
      </c>
      <c r="I33" s="95">
        <v>1980</v>
      </c>
      <c r="J33" s="95">
        <v>1980</v>
      </c>
      <c r="K33" s="95">
        <v>1980</v>
      </c>
      <c r="L33" s="95">
        <v>1980</v>
      </c>
      <c r="M33" s="95">
        <v>1980</v>
      </c>
      <c r="N33" s="95">
        <v>1980</v>
      </c>
      <c r="O33" s="95">
        <v>1980</v>
      </c>
      <c r="P33" s="530">
        <f t="shared" si="0"/>
        <v>100</v>
      </c>
      <c r="Q33" s="86"/>
    </row>
    <row r="34" spans="1:17">
      <c r="A34" s="93"/>
      <c r="B34" s="528" t="s">
        <v>1122</v>
      </c>
      <c r="C34" s="95">
        <v>1980</v>
      </c>
      <c r="D34" s="95">
        <v>1980</v>
      </c>
      <c r="E34" s="95">
        <v>1980</v>
      </c>
      <c r="F34" s="95">
        <v>1980</v>
      </c>
      <c r="G34" s="95">
        <v>1980</v>
      </c>
      <c r="H34" s="95">
        <v>1980</v>
      </c>
      <c r="I34" s="95">
        <v>1980</v>
      </c>
      <c r="J34" s="95">
        <v>1980</v>
      </c>
      <c r="K34" s="95">
        <v>1980</v>
      </c>
      <c r="L34" s="95">
        <v>1980</v>
      </c>
      <c r="M34" s="95">
        <v>1980</v>
      </c>
      <c r="N34" s="95">
        <v>1980</v>
      </c>
      <c r="O34" s="95">
        <v>1980</v>
      </c>
      <c r="P34" s="530">
        <f t="shared" si="0"/>
        <v>100</v>
      </c>
      <c r="Q34" s="86"/>
    </row>
    <row r="35" spans="1:17">
      <c r="A35" s="93"/>
      <c r="B35" s="528" t="s">
        <v>1123</v>
      </c>
      <c r="C35" s="95">
        <v>1980</v>
      </c>
      <c r="D35" s="95">
        <v>1980</v>
      </c>
      <c r="E35" s="95">
        <v>1980</v>
      </c>
      <c r="F35" s="95">
        <v>1980</v>
      </c>
      <c r="G35" s="95">
        <v>1980</v>
      </c>
      <c r="H35" s="95">
        <v>1980</v>
      </c>
      <c r="I35" s="95">
        <v>1980</v>
      </c>
      <c r="J35" s="95">
        <v>1980</v>
      </c>
      <c r="K35" s="95">
        <v>1980</v>
      </c>
      <c r="L35" s="95">
        <v>1980</v>
      </c>
      <c r="M35" s="95">
        <v>1980</v>
      </c>
      <c r="N35" s="95">
        <v>1980</v>
      </c>
      <c r="O35" s="95">
        <v>1980</v>
      </c>
      <c r="P35" s="530">
        <f t="shared" si="0"/>
        <v>100</v>
      </c>
      <c r="Q35" s="86"/>
    </row>
    <row r="36" spans="1:17">
      <c r="A36" s="93"/>
      <c r="B36" s="528" t="s">
        <v>662</v>
      </c>
      <c r="C36" s="95">
        <v>1980</v>
      </c>
      <c r="D36" s="95">
        <v>1980</v>
      </c>
      <c r="E36" s="95">
        <v>1980</v>
      </c>
      <c r="F36" s="95">
        <v>1980</v>
      </c>
      <c r="G36" s="95">
        <v>1980</v>
      </c>
      <c r="H36" s="95">
        <v>1980</v>
      </c>
      <c r="I36" s="95">
        <v>1980</v>
      </c>
      <c r="J36" s="95">
        <v>1980</v>
      </c>
      <c r="K36" s="95">
        <v>1980</v>
      </c>
      <c r="L36" s="95">
        <v>1980</v>
      </c>
      <c r="M36" s="95">
        <v>1980</v>
      </c>
      <c r="N36" s="95">
        <v>1980</v>
      </c>
      <c r="O36" s="95">
        <v>1980</v>
      </c>
      <c r="P36" s="530">
        <f t="shared" si="0"/>
        <v>100</v>
      </c>
      <c r="Q36" s="86"/>
    </row>
    <row r="37" spans="1:17">
      <c r="A37" s="93"/>
      <c r="B37" s="528" t="s">
        <v>663</v>
      </c>
      <c r="C37" s="95">
        <v>632</v>
      </c>
      <c r="D37" s="95">
        <v>632</v>
      </c>
      <c r="E37" s="95">
        <v>632</v>
      </c>
      <c r="F37" s="95">
        <v>632</v>
      </c>
      <c r="G37" s="95">
        <v>632</v>
      </c>
      <c r="H37" s="95">
        <v>632</v>
      </c>
      <c r="I37" s="95">
        <v>632</v>
      </c>
      <c r="J37" s="95">
        <v>632</v>
      </c>
      <c r="K37" s="95">
        <v>632</v>
      </c>
      <c r="L37" s="95">
        <v>632</v>
      </c>
      <c r="M37" s="95">
        <v>632</v>
      </c>
      <c r="N37" s="95">
        <v>632</v>
      </c>
      <c r="O37" s="95">
        <v>632</v>
      </c>
      <c r="P37" s="530">
        <f t="shared" si="0"/>
        <v>100</v>
      </c>
      <c r="Q37" s="86"/>
    </row>
    <row r="38" spans="1:17" ht="17.25" customHeight="1">
      <c r="A38" s="93"/>
      <c r="B38" s="528" t="s">
        <v>1190</v>
      </c>
      <c r="C38" s="95">
        <v>891</v>
      </c>
      <c r="D38" s="95">
        <v>891</v>
      </c>
      <c r="E38" s="95">
        <v>891</v>
      </c>
      <c r="F38" s="95">
        <v>891</v>
      </c>
      <c r="G38" s="95">
        <v>891</v>
      </c>
      <c r="H38" s="95">
        <v>891</v>
      </c>
      <c r="I38" s="95">
        <v>891</v>
      </c>
      <c r="J38" s="95">
        <v>891</v>
      </c>
      <c r="K38" s="95">
        <v>891</v>
      </c>
      <c r="L38" s="95">
        <v>891</v>
      </c>
      <c r="M38" s="95">
        <v>891</v>
      </c>
      <c r="N38" s="95">
        <v>891</v>
      </c>
      <c r="O38" s="95">
        <v>891</v>
      </c>
      <c r="P38" s="530">
        <f t="shared" si="0"/>
        <v>100</v>
      </c>
      <c r="Q38" s="86"/>
    </row>
    <row r="39" spans="1:17">
      <c r="A39" s="93"/>
      <c r="B39" s="733" t="s">
        <v>1124</v>
      </c>
      <c r="C39" s="73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530"/>
      <c r="Q39" s="86"/>
    </row>
    <row r="40" spans="1:17">
      <c r="A40" s="93"/>
      <c r="B40" s="529" t="s">
        <v>664</v>
      </c>
      <c r="C40" s="95">
        <v>5981</v>
      </c>
      <c r="D40" s="95">
        <v>5981</v>
      </c>
      <c r="E40" s="95">
        <v>5981</v>
      </c>
      <c r="F40" s="95">
        <v>5981</v>
      </c>
      <c r="G40" s="95">
        <v>5981</v>
      </c>
      <c r="H40" s="95">
        <v>5981</v>
      </c>
      <c r="I40" s="95">
        <v>5981</v>
      </c>
      <c r="J40" s="95">
        <v>5981</v>
      </c>
      <c r="K40" s="95">
        <v>5981</v>
      </c>
      <c r="L40" s="95">
        <v>5981</v>
      </c>
      <c r="M40" s="95">
        <v>5981</v>
      </c>
      <c r="N40" s="95">
        <v>5981</v>
      </c>
      <c r="O40" s="95">
        <v>5981</v>
      </c>
      <c r="P40" s="530">
        <f t="shared" si="0"/>
        <v>100</v>
      </c>
      <c r="Q40" s="86"/>
    </row>
    <row r="41" spans="1:17">
      <c r="A41" s="93"/>
      <c r="B41" s="10" t="s">
        <v>665</v>
      </c>
      <c r="C41" s="95">
        <v>3801</v>
      </c>
      <c r="D41" s="95">
        <v>3801</v>
      </c>
      <c r="E41" s="95">
        <v>3801</v>
      </c>
      <c r="F41" s="95">
        <v>3801</v>
      </c>
      <c r="G41" s="95">
        <v>3801</v>
      </c>
      <c r="H41" s="95">
        <v>3801</v>
      </c>
      <c r="I41" s="95">
        <v>3801</v>
      </c>
      <c r="J41" s="95">
        <v>3801</v>
      </c>
      <c r="K41" s="95">
        <v>3801</v>
      </c>
      <c r="L41" s="95">
        <v>3801</v>
      </c>
      <c r="M41" s="95">
        <v>3801</v>
      </c>
      <c r="N41" s="95">
        <v>3801</v>
      </c>
      <c r="O41" s="95">
        <v>3801</v>
      </c>
      <c r="P41" s="530">
        <f t="shared" si="0"/>
        <v>100</v>
      </c>
      <c r="Q41" s="86"/>
    </row>
    <row r="42" spans="1:17">
      <c r="A42" s="93"/>
      <c r="B42" s="529" t="s">
        <v>666</v>
      </c>
      <c r="C42" s="95">
        <v>4060</v>
      </c>
      <c r="D42" s="95">
        <v>4060</v>
      </c>
      <c r="E42" s="95">
        <v>4060</v>
      </c>
      <c r="F42" s="95">
        <v>4060</v>
      </c>
      <c r="G42" s="95">
        <v>4060</v>
      </c>
      <c r="H42" s="95">
        <v>4060</v>
      </c>
      <c r="I42" s="95">
        <v>4060</v>
      </c>
      <c r="J42" s="95">
        <v>4060</v>
      </c>
      <c r="K42" s="95">
        <v>4060</v>
      </c>
      <c r="L42" s="95">
        <v>4060</v>
      </c>
      <c r="M42" s="95">
        <v>4060</v>
      </c>
      <c r="N42" s="95">
        <v>4060</v>
      </c>
      <c r="O42" s="95">
        <v>4060</v>
      </c>
      <c r="P42" s="530">
        <f t="shared" si="0"/>
        <v>100</v>
      </c>
      <c r="Q42" s="86"/>
    </row>
    <row r="43" spans="1:17">
      <c r="A43" s="93"/>
      <c r="B43" s="529" t="s">
        <v>667</v>
      </c>
      <c r="C43" s="95">
        <v>5981</v>
      </c>
      <c r="D43" s="95">
        <v>5981</v>
      </c>
      <c r="E43" s="95">
        <v>5981</v>
      </c>
      <c r="F43" s="95">
        <v>5981</v>
      </c>
      <c r="G43" s="95">
        <v>5981</v>
      </c>
      <c r="H43" s="95">
        <v>5981</v>
      </c>
      <c r="I43" s="95">
        <v>5981</v>
      </c>
      <c r="J43" s="95">
        <v>5981</v>
      </c>
      <c r="K43" s="95">
        <v>5981</v>
      </c>
      <c r="L43" s="95">
        <v>5981</v>
      </c>
      <c r="M43" s="95">
        <v>5981</v>
      </c>
      <c r="N43" s="95">
        <v>5981</v>
      </c>
      <c r="O43" s="95">
        <v>5981</v>
      </c>
      <c r="P43" s="530">
        <f t="shared" si="0"/>
        <v>100</v>
      </c>
      <c r="Q43" s="86"/>
    </row>
    <row r="44" spans="1:17">
      <c r="A44" s="93"/>
      <c r="B44" s="525" t="s">
        <v>668</v>
      </c>
      <c r="C44" s="126">
        <v>414</v>
      </c>
      <c r="D44" s="126">
        <v>414</v>
      </c>
      <c r="E44" s="126">
        <v>414</v>
      </c>
      <c r="F44" s="126">
        <v>414</v>
      </c>
      <c r="G44" s="126">
        <v>414</v>
      </c>
      <c r="H44" s="126">
        <v>414</v>
      </c>
      <c r="I44" s="126">
        <v>414</v>
      </c>
      <c r="J44" s="126">
        <v>414</v>
      </c>
      <c r="K44" s="126">
        <v>414</v>
      </c>
      <c r="L44" s="126">
        <v>414</v>
      </c>
      <c r="M44" s="126">
        <v>414</v>
      </c>
      <c r="N44" s="126">
        <v>414</v>
      </c>
      <c r="O44" s="126">
        <v>414</v>
      </c>
      <c r="P44" s="530">
        <f t="shared" si="0"/>
        <v>100</v>
      </c>
      <c r="Q44" s="86"/>
    </row>
    <row r="45" spans="1:17" ht="61.5" customHeight="1">
      <c r="A45" s="93"/>
      <c r="B45" s="573" t="s">
        <v>1125</v>
      </c>
      <c r="C45" s="95" t="s">
        <v>657</v>
      </c>
      <c r="D45" s="95" t="s">
        <v>657</v>
      </c>
      <c r="E45" s="95" t="s">
        <v>657</v>
      </c>
      <c r="F45" s="95" t="s">
        <v>657</v>
      </c>
      <c r="G45" s="95" t="s">
        <v>657</v>
      </c>
      <c r="H45" s="95" t="s">
        <v>657</v>
      </c>
      <c r="I45" s="95" t="s">
        <v>657</v>
      </c>
      <c r="J45" s="95" t="s">
        <v>657</v>
      </c>
      <c r="K45" s="95" t="s">
        <v>657</v>
      </c>
      <c r="L45" s="95" t="s">
        <v>657</v>
      </c>
      <c r="M45" s="95" t="s">
        <v>657</v>
      </c>
      <c r="N45" s="95" t="s">
        <v>657</v>
      </c>
      <c r="O45" s="95" t="s">
        <v>657</v>
      </c>
      <c r="P45" s="530"/>
      <c r="Q45" s="86"/>
    </row>
    <row r="46" spans="1:17" ht="18.75" customHeight="1">
      <c r="A46" s="93"/>
      <c r="B46" s="98" t="s">
        <v>1126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530"/>
      <c r="Q46" s="86"/>
    </row>
    <row r="47" spans="1:17">
      <c r="A47" s="93"/>
      <c r="B47" s="723" t="s">
        <v>1085</v>
      </c>
      <c r="C47" s="724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530"/>
      <c r="Q47" s="86"/>
    </row>
    <row r="48" spans="1:17">
      <c r="A48" s="93"/>
      <c r="B48" s="529" t="s">
        <v>1127</v>
      </c>
      <c r="C48" s="100">
        <v>276</v>
      </c>
      <c r="D48" s="100">
        <v>276</v>
      </c>
      <c r="E48" s="100">
        <v>276</v>
      </c>
      <c r="F48" s="100">
        <v>276</v>
      </c>
      <c r="G48" s="100">
        <v>276</v>
      </c>
      <c r="H48" s="100">
        <v>276</v>
      </c>
      <c r="I48" s="100">
        <v>276</v>
      </c>
      <c r="J48" s="10">
        <v>318</v>
      </c>
      <c r="K48" s="10">
        <v>318</v>
      </c>
      <c r="L48" s="10">
        <v>318</v>
      </c>
      <c r="M48" s="10">
        <v>318</v>
      </c>
      <c r="N48" s="10">
        <v>318</v>
      </c>
      <c r="O48" s="10">
        <v>318</v>
      </c>
      <c r="P48" s="530">
        <f t="shared" si="0"/>
        <v>100</v>
      </c>
      <c r="Q48" s="86"/>
    </row>
    <row r="49" spans="1:17">
      <c r="A49" s="93"/>
      <c r="B49" s="529" t="s">
        <v>1128</v>
      </c>
      <c r="C49" s="100">
        <v>266</v>
      </c>
      <c r="D49" s="100">
        <v>266</v>
      </c>
      <c r="E49" s="100">
        <v>266</v>
      </c>
      <c r="F49" s="100">
        <v>266</v>
      </c>
      <c r="G49" s="100">
        <v>266</v>
      </c>
      <c r="H49" s="100">
        <v>266</v>
      </c>
      <c r="I49" s="100">
        <v>266</v>
      </c>
      <c r="J49" s="10">
        <v>306</v>
      </c>
      <c r="K49" s="10">
        <v>306</v>
      </c>
      <c r="L49" s="10">
        <v>306</v>
      </c>
      <c r="M49" s="10">
        <v>306</v>
      </c>
      <c r="N49" s="10">
        <v>306</v>
      </c>
      <c r="O49" s="10">
        <v>306</v>
      </c>
      <c r="P49" s="530">
        <f t="shared" si="0"/>
        <v>100</v>
      </c>
      <c r="Q49" s="86"/>
    </row>
    <row r="50" spans="1:17">
      <c r="A50" s="93"/>
      <c r="B50" s="723" t="s">
        <v>1129</v>
      </c>
      <c r="C50" s="72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530"/>
      <c r="Q50" s="86"/>
    </row>
    <row r="51" spans="1:17">
      <c r="A51" s="93"/>
      <c r="B51" s="529" t="s">
        <v>669</v>
      </c>
      <c r="C51" s="95">
        <v>1980</v>
      </c>
      <c r="D51" s="95">
        <v>1980</v>
      </c>
      <c r="E51" s="95">
        <v>1980</v>
      </c>
      <c r="F51" s="95">
        <v>1980</v>
      </c>
      <c r="G51" s="95">
        <v>1980</v>
      </c>
      <c r="H51" s="95">
        <v>1980</v>
      </c>
      <c r="I51" s="95">
        <v>1980</v>
      </c>
      <c r="J51" s="95">
        <v>1980</v>
      </c>
      <c r="K51" s="95">
        <v>1980</v>
      </c>
      <c r="L51" s="95">
        <v>1980</v>
      </c>
      <c r="M51" s="95">
        <v>1980</v>
      </c>
      <c r="N51" s="95">
        <v>1980</v>
      </c>
      <c r="O51" s="95">
        <v>1980</v>
      </c>
      <c r="P51" s="530">
        <f t="shared" si="0"/>
        <v>100</v>
      </c>
      <c r="Q51" s="86"/>
    </row>
    <row r="52" spans="1:17">
      <c r="A52" s="93"/>
      <c r="B52" s="529" t="s">
        <v>670</v>
      </c>
      <c r="C52" s="95">
        <v>1980</v>
      </c>
      <c r="D52" s="95">
        <v>1980</v>
      </c>
      <c r="E52" s="95">
        <v>1980</v>
      </c>
      <c r="F52" s="95">
        <v>1980</v>
      </c>
      <c r="G52" s="95">
        <v>1980</v>
      </c>
      <c r="H52" s="95">
        <v>1980</v>
      </c>
      <c r="I52" s="95">
        <v>1980</v>
      </c>
      <c r="J52" s="95">
        <v>1980</v>
      </c>
      <c r="K52" s="95">
        <v>1980</v>
      </c>
      <c r="L52" s="95">
        <v>1980</v>
      </c>
      <c r="M52" s="95">
        <v>1980</v>
      </c>
      <c r="N52" s="95">
        <v>1980</v>
      </c>
      <c r="O52" s="95">
        <v>1980</v>
      </c>
      <c r="P52" s="530">
        <f t="shared" si="0"/>
        <v>100</v>
      </c>
      <c r="Q52" s="86"/>
    </row>
    <row r="53" spans="1:17">
      <c r="A53" s="93"/>
      <c r="B53" s="529" t="s">
        <v>1130</v>
      </c>
      <c r="C53" s="95">
        <v>1980</v>
      </c>
      <c r="D53" s="95">
        <v>1980</v>
      </c>
      <c r="E53" s="95">
        <v>1980</v>
      </c>
      <c r="F53" s="95">
        <v>1980</v>
      </c>
      <c r="G53" s="95">
        <v>1980</v>
      </c>
      <c r="H53" s="95">
        <v>1980</v>
      </c>
      <c r="I53" s="95">
        <v>1980</v>
      </c>
      <c r="J53" s="95">
        <v>1980</v>
      </c>
      <c r="K53" s="95">
        <v>1980</v>
      </c>
      <c r="L53" s="95">
        <v>1980</v>
      </c>
      <c r="M53" s="95">
        <v>1980</v>
      </c>
      <c r="N53" s="95">
        <v>1980</v>
      </c>
      <c r="O53" s="95">
        <v>1980</v>
      </c>
      <c r="P53" s="530">
        <f t="shared" si="0"/>
        <v>100</v>
      </c>
      <c r="Q53" s="86"/>
    </row>
    <row r="54" spans="1:17">
      <c r="A54" s="93"/>
      <c r="B54" s="529" t="s">
        <v>671</v>
      </c>
      <c r="C54" s="95">
        <v>1980</v>
      </c>
      <c r="D54" s="95">
        <v>1980</v>
      </c>
      <c r="E54" s="95">
        <v>1980</v>
      </c>
      <c r="F54" s="95">
        <v>1980</v>
      </c>
      <c r="G54" s="95">
        <v>1980</v>
      </c>
      <c r="H54" s="95">
        <v>1980</v>
      </c>
      <c r="I54" s="95">
        <v>1980</v>
      </c>
      <c r="J54" s="95">
        <v>1980</v>
      </c>
      <c r="K54" s="95">
        <v>1980</v>
      </c>
      <c r="L54" s="95">
        <v>1980</v>
      </c>
      <c r="M54" s="95">
        <v>1980</v>
      </c>
      <c r="N54" s="95">
        <v>1980</v>
      </c>
      <c r="O54" s="95">
        <v>1980</v>
      </c>
      <c r="P54" s="530">
        <f t="shared" si="0"/>
        <v>100</v>
      </c>
      <c r="Q54" s="86"/>
    </row>
    <row r="55" spans="1:17">
      <c r="A55" s="93"/>
      <c r="B55" s="529" t="s">
        <v>1131</v>
      </c>
      <c r="C55" s="95">
        <v>1980</v>
      </c>
      <c r="D55" s="95">
        <v>1980</v>
      </c>
      <c r="E55" s="95">
        <v>1980</v>
      </c>
      <c r="F55" s="95">
        <v>1980</v>
      </c>
      <c r="G55" s="95">
        <v>1980</v>
      </c>
      <c r="H55" s="95">
        <v>1980</v>
      </c>
      <c r="I55" s="95">
        <v>1980</v>
      </c>
      <c r="J55" s="95">
        <v>1980</v>
      </c>
      <c r="K55" s="95">
        <v>1980</v>
      </c>
      <c r="L55" s="95">
        <v>1980</v>
      </c>
      <c r="M55" s="95">
        <v>1980</v>
      </c>
      <c r="N55" s="95">
        <v>1980</v>
      </c>
      <c r="O55" s="95">
        <v>1980</v>
      </c>
      <c r="P55" s="530">
        <f t="shared" si="0"/>
        <v>100</v>
      </c>
      <c r="Q55" s="86"/>
    </row>
    <row r="56" spans="1:17">
      <c r="A56" s="93"/>
      <c r="B56" s="529" t="s">
        <v>926</v>
      </c>
      <c r="C56" s="95">
        <v>621</v>
      </c>
      <c r="D56" s="95">
        <v>621</v>
      </c>
      <c r="E56" s="95">
        <v>621</v>
      </c>
      <c r="F56" s="95">
        <v>621</v>
      </c>
      <c r="G56" s="95">
        <v>621</v>
      </c>
      <c r="H56" s="95">
        <v>621</v>
      </c>
      <c r="I56" s="95">
        <v>621</v>
      </c>
      <c r="J56" s="95">
        <v>621</v>
      </c>
      <c r="K56" s="95">
        <v>621</v>
      </c>
      <c r="L56" s="95">
        <v>621</v>
      </c>
      <c r="M56" s="95">
        <v>621</v>
      </c>
      <c r="N56" s="95">
        <v>621</v>
      </c>
      <c r="O56" s="95">
        <v>621</v>
      </c>
      <c r="P56" s="530">
        <f t="shared" si="0"/>
        <v>100</v>
      </c>
      <c r="Q56" s="86"/>
    </row>
    <row r="57" spans="1:17">
      <c r="A57" s="93"/>
      <c r="B57" s="723" t="s">
        <v>672</v>
      </c>
      <c r="C57" s="72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530"/>
      <c r="Q57" s="86"/>
    </row>
    <row r="58" spans="1:17">
      <c r="A58" s="93"/>
      <c r="B58" s="529" t="s">
        <v>1132</v>
      </c>
      <c r="C58" s="99">
        <v>5783</v>
      </c>
      <c r="D58" s="99">
        <v>5783</v>
      </c>
      <c r="E58" s="99">
        <v>5783</v>
      </c>
      <c r="F58" s="99">
        <v>5783</v>
      </c>
      <c r="G58" s="99">
        <v>5783</v>
      </c>
      <c r="H58" s="99">
        <v>5783</v>
      </c>
      <c r="I58" s="99">
        <v>5783</v>
      </c>
      <c r="J58" s="99">
        <v>5783</v>
      </c>
      <c r="K58" s="99">
        <v>5783</v>
      </c>
      <c r="L58" s="99">
        <v>5783</v>
      </c>
      <c r="M58" s="99">
        <v>5783</v>
      </c>
      <c r="N58" s="99">
        <v>5783</v>
      </c>
      <c r="O58" s="99">
        <v>5783</v>
      </c>
      <c r="P58" s="530">
        <f t="shared" si="0"/>
        <v>100</v>
      </c>
      <c r="Q58" s="86"/>
    </row>
    <row r="59" spans="1:17">
      <c r="A59" s="93"/>
      <c r="B59" s="529" t="s">
        <v>1133</v>
      </c>
      <c r="C59" s="99">
        <v>3603</v>
      </c>
      <c r="D59" s="99">
        <v>3603</v>
      </c>
      <c r="E59" s="99">
        <v>3603</v>
      </c>
      <c r="F59" s="99">
        <v>3603</v>
      </c>
      <c r="G59" s="99">
        <v>3603</v>
      </c>
      <c r="H59" s="99">
        <v>3603</v>
      </c>
      <c r="I59" s="99">
        <v>3603</v>
      </c>
      <c r="J59" s="99">
        <v>3603</v>
      </c>
      <c r="K59" s="99">
        <v>3603</v>
      </c>
      <c r="L59" s="99">
        <v>3603</v>
      </c>
      <c r="M59" s="99">
        <v>3603</v>
      </c>
      <c r="N59" s="99">
        <v>3603</v>
      </c>
      <c r="O59" s="99">
        <v>3603</v>
      </c>
      <c r="P59" s="530">
        <f t="shared" si="0"/>
        <v>100</v>
      </c>
      <c r="Q59" s="86"/>
    </row>
    <row r="60" spans="1:17">
      <c r="A60" s="93"/>
      <c r="B60" s="529" t="s">
        <v>1134</v>
      </c>
      <c r="C60" s="99">
        <v>3960</v>
      </c>
      <c r="D60" s="99">
        <v>3960</v>
      </c>
      <c r="E60" s="99">
        <v>3960</v>
      </c>
      <c r="F60" s="99">
        <v>3960</v>
      </c>
      <c r="G60" s="99">
        <v>3960</v>
      </c>
      <c r="H60" s="99">
        <v>3960</v>
      </c>
      <c r="I60" s="99">
        <v>3960</v>
      </c>
      <c r="J60" s="99">
        <v>3960</v>
      </c>
      <c r="K60" s="99">
        <v>3960</v>
      </c>
      <c r="L60" s="99">
        <v>3960</v>
      </c>
      <c r="M60" s="99">
        <v>3960</v>
      </c>
      <c r="N60" s="99">
        <v>3960</v>
      </c>
      <c r="O60" s="99">
        <v>3960</v>
      </c>
      <c r="P60" s="530">
        <f t="shared" si="0"/>
        <v>100</v>
      </c>
      <c r="Q60" s="86"/>
    </row>
    <row r="61" spans="1:17">
      <c r="A61" s="93"/>
      <c r="B61" s="529" t="s">
        <v>1135</v>
      </c>
      <c r="C61" s="99">
        <v>5783</v>
      </c>
      <c r="D61" s="99">
        <v>5783</v>
      </c>
      <c r="E61" s="99">
        <v>5783</v>
      </c>
      <c r="F61" s="99">
        <v>5783</v>
      </c>
      <c r="G61" s="99">
        <v>5783</v>
      </c>
      <c r="H61" s="99">
        <v>5783</v>
      </c>
      <c r="I61" s="99">
        <v>5783</v>
      </c>
      <c r="J61" s="99">
        <v>5783</v>
      </c>
      <c r="K61" s="99">
        <v>5783</v>
      </c>
      <c r="L61" s="99">
        <v>5783</v>
      </c>
      <c r="M61" s="99">
        <v>5783</v>
      </c>
      <c r="N61" s="99">
        <v>5783</v>
      </c>
      <c r="O61" s="99">
        <v>5783</v>
      </c>
      <c r="P61" s="530">
        <f t="shared" si="0"/>
        <v>100</v>
      </c>
      <c r="Q61" s="86"/>
    </row>
    <row r="62" spans="1:17" ht="15.75" customHeight="1">
      <c r="A62" s="93"/>
      <c r="B62" s="94" t="s">
        <v>1083</v>
      </c>
      <c r="C62" s="99">
        <v>394</v>
      </c>
      <c r="D62" s="99">
        <v>394</v>
      </c>
      <c r="E62" s="99">
        <v>394</v>
      </c>
      <c r="F62" s="99">
        <v>394</v>
      </c>
      <c r="G62" s="99">
        <v>394</v>
      </c>
      <c r="H62" s="99">
        <v>394</v>
      </c>
      <c r="I62" s="99">
        <v>394</v>
      </c>
      <c r="J62" s="99">
        <v>394</v>
      </c>
      <c r="K62" s="99">
        <v>394</v>
      </c>
      <c r="L62" s="99">
        <v>394</v>
      </c>
      <c r="M62" s="99">
        <v>394</v>
      </c>
      <c r="N62" s="99">
        <v>394</v>
      </c>
      <c r="O62" s="99">
        <v>394</v>
      </c>
      <c r="P62" s="530">
        <f t="shared" si="0"/>
        <v>100</v>
      </c>
      <c r="Q62" s="86"/>
    </row>
    <row r="63" spans="1:17" ht="68.25" customHeight="1">
      <c r="A63" s="93"/>
      <c r="B63" s="101" t="s">
        <v>1084</v>
      </c>
      <c r="C63" s="95" t="s">
        <v>657</v>
      </c>
      <c r="D63" s="95" t="s">
        <v>657</v>
      </c>
      <c r="E63" s="95" t="s">
        <v>657</v>
      </c>
      <c r="F63" s="95" t="s">
        <v>657</v>
      </c>
      <c r="G63" s="95" t="s">
        <v>657</v>
      </c>
      <c r="H63" s="95" t="s">
        <v>657</v>
      </c>
      <c r="I63" s="95" t="s">
        <v>657</v>
      </c>
      <c r="J63" s="95" t="s">
        <v>657</v>
      </c>
      <c r="K63" s="95" t="s">
        <v>657</v>
      </c>
      <c r="L63" s="95" t="s">
        <v>657</v>
      </c>
      <c r="M63" s="95" t="s">
        <v>657</v>
      </c>
      <c r="N63" s="95" t="s">
        <v>657</v>
      </c>
      <c r="O63" s="95" t="s">
        <v>657</v>
      </c>
      <c r="P63" s="530"/>
      <c r="Q63" s="86"/>
    </row>
    <row r="64" spans="1:17" ht="19.5" customHeight="1">
      <c r="A64" s="93"/>
      <c r="B64" s="743" t="s">
        <v>1086</v>
      </c>
      <c r="C64" s="744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530"/>
      <c r="Q64" s="86"/>
    </row>
    <row r="65" spans="1:17" ht="24.75" customHeight="1">
      <c r="A65" s="93"/>
      <c r="B65" s="723" t="s">
        <v>1105</v>
      </c>
      <c r="C65" s="724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530"/>
      <c r="Q65" s="86"/>
    </row>
    <row r="66" spans="1:17">
      <c r="A66" s="93"/>
      <c r="B66" s="529" t="s">
        <v>1136</v>
      </c>
      <c r="C66" s="100">
        <v>242</v>
      </c>
      <c r="D66" s="100">
        <v>242</v>
      </c>
      <c r="E66" s="100">
        <v>242</v>
      </c>
      <c r="F66" s="100">
        <v>242</v>
      </c>
      <c r="G66" s="100">
        <v>242</v>
      </c>
      <c r="H66" s="100">
        <v>242</v>
      </c>
      <c r="I66" s="100">
        <v>242</v>
      </c>
      <c r="J66" s="100">
        <v>279</v>
      </c>
      <c r="K66" s="100">
        <v>279</v>
      </c>
      <c r="L66" s="100">
        <v>279</v>
      </c>
      <c r="M66" s="100">
        <v>279</v>
      </c>
      <c r="N66" s="100">
        <v>279</v>
      </c>
      <c r="O66" s="100">
        <v>279</v>
      </c>
      <c r="P66" s="530">
        <f t="shared" si="0"/>
        <v>100</v>
      </c>
      <c r="Q66" s="86"/>
    </row>
    <row r="67" spans="1:17">
      <c r="A67" s="93"/>
      <c r="B67" s="529" t="s">
        <v>1137</v>
      </c>
      <c r="C67" s="100">
        <v>217</v>
      </c>
      <c r="D67" s="100">
        <v>217</v>
      </c>
      <c r="E67" s="100">
        <v>217</v>
      </c>
      <c r="F67" s="100">
        <v>217</v>
      </c>
      <c r="G67" s="100">
        <v>217</v>
      </c>
      <c r="H67" s="100">
        <v>217</v>
      </c>
      <c r="I67" s="100">
        <v>217</v>
      </c>
      <c r="J67" s="100">
        <v>250</v>
      </c>
      <c r="K67" s="100">
        <v>250</v>
      </c>
      <c r="L67" s="100">
        <v>250</v>
      </c>
      <c r="M67" s="100">
        <v>250</v>
      </c>
      <c r="N67" s="100">
        <v>250</v>
      </c>
      <c r="O67" s="100">
        <v>250</v>
      </c>
      <c r="P67" s="530">
        <f t="shared" si="0"/>
        <v>100</v>
      </c>
      <c r="Q67" s="86"/>
    </row>
    <row r="68" spans="1:17">
      <c r="A68" s="93"/>
      <c r="B68" s="529" t="s">
        <v>1138</v>
      </c>
      <c r="C68" s="100">
        <v>177</v>
      </c>
      <c r="D68" s="100">
        <v>177</v>
      </c>
      <c r="E68" s="100">
        <v>177</v>
      </c>
      <c r="F68" s="100">
        <v>177</v>
      </c>
      <c r="G68" s="100">
        <v>177</v>
      </c>
      <c r="H68" s="100">
        <v>177</v>
      </c>
      <c r="I68" s="100">
        <v>177</v>
      </c>
      <c r="J68" s="100">
        <v>204</v>
      </c>
      <c r="K68" s="100">
        <v>204</v>
      </c>
      <c r="L68" s="100">
        <v>204</v>
      </c>
      <c r="M68" s="100">
        <v>204</v>
      </c>
      <c r="N68" s="100">
        <v>204</v>
      </c>
      <c r="O68" s="100">
        <v>204</v>
      </c>
      <c r="P68" s="530">
        <f t="shared" si="0"/>
        <v>100</v>
      </c>
      <c r="Q68" s="86"/>
    </row>
    <row r="69" spans="1:17" ht="18" customHeight="1">
      <c r="A69" s="93"/>
      <c r="B69" s="97" t="s">
        <v>1139</v>
      </c>
      <c r="C69" s="100">
        <v>326</v>
      </c>
      <c r="D69" s="100">
        <v>326</v>
      </c>
      <c r="E69" s="100">
        <v>326</v>
      </c>
      <c r="F69" s="100">
        <v>326</v>
      </c>
      <c r="G69" s="100">
        <v>326</v>
      </c>
      <c r="H69" s="100">
        <v>326</v>
      </c>
      <c r="I69" s="100">
        <v>326</v>
      </c>
      <c r="J69" s="100">
        <v>375</v>
      </c>
      <c r="K69" s="100">
        <v>375</v>
      </c>
      <c r="L69" s="100">
        <v>375</v>
      </c>
      <c r="M69" s="100">
        <v>375</v>
      </c>
      <c r="N69" s="100">
        <v>375</v>
      </c>
      <c r="O69" s="100">
        <v>375</v>
      </c>
      <c r="P69" s="530">
        <f t="shared" si="0"/>
        <v>100</v>
      </c>
      <c r="Q69" s="86"/>
    </row>
    <row r="70" spans="1:17">
      <c r="A70" s="93"/>
      <c r="B70" s="723" t="s">
        <v>1140</v>
      </c>
      <c r="C70" s="724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530"/>
      <c r="Q70" s="86"/>
    </row>
    <row r="71" spans="1:17">
      <c r="A71" s="93"/>
      <c r="B71" s="529" t="s">
        <v>673</v>
      </c>
      <c r="C71" s="99">
        <v>1613</v>
      </c>
      <c r="D71" s="99">
        <v>1613</v>
      </c>
      <c r="E71" s="99">
        <v>1613</v>
      </c>
      <c r="F71" s="99">
        <v>1613</v>
      </c>
      <c r="G71" s="99">
        <v>1613</v>
      </c>
      <c r="H71" s="99">
        <v>1613</v>
      </c>
      <c r="I71" s="99">
        <v>1613</v>
      </c>
      <c r="J71" s="99">
        <v>1613</v>
      </c>
      <c r="K71" s="99">
        <v>1613</v>
      </c>
      <c r="L71" s="99">
        <v>1613</v>
      </c>
      <c r="M71" s="99">
        <v>1613</v>
      </c>
      <c r="N71" s="99">
        <v>1613</v>
      </c>
      <c r="O71" s="99">
        <v>1613</v>
      </c>
      <c r="P71" s="530">
        <f t="shared" si="0"/>
        <v>100</v>
      </c>
      <c r="Q71" s="86"/>
    </row>
    <row r="72" spans="1:17">
      <c r="A72" s="93"/>
      <c r="B72" s="529" t="s">
        <v>1141</v>
      </c>
      <c r="C72" s="99">
        <v>1980</v>
      </c>
      <c r="D72" s="99">
        <v>1980</v>
      </c>
      <c r="E72" s="99">
        <v>1980</v>
      </c>
      <c r="F72" s="99">
        <v>1980</v>
      </c>
      <c r="G72" s="99">
        <v>1980</v>
      </c>
      <c r="H72" s="99">
        <v>1980</v>
      </c>
      <c r="I72" s="99">
        <v>1980</v>
      </c>
      <c r="J72" s="99">
        <v>1980</v>
      </c>
      <c r="K72" s="99">
        <v>1980</v>
      </c>
      <c r="L72" s="99">
        <v>1980</v>
      </c>
      <c r="M72" s="99">
        <v>1980</v>
      </c>
      <c r="N72" s="99">
        <v>1980</v>
      </c>
      <c r="O72" s="99">
        <v>1980</v>
      </c>
      <c r="P72" s="530">
        <f t="shared" si="0"/>
        <v>100</v>
      </c>
      <c r="Q72" s="86"/>
    </row>
    <row r="73" spans="1:17">
      <c r="A73" s="93"/>
      <c r="B73" s="529" t="s">
        <v>1142</v>
      </c>
      <c r="C73" s="99">
        <v>1980</v>
      </c>
      <c r="D73" s="99">
        <v>1980</v>
      </c>
      <c r="E73" s="99">
        <v>1980</v>
      </c>
      <c r="F73" s="99">
        <v>1980</v>
      </c>
      <c r="G73" s="99">
        <v>1980</v>
      </c>
      <c r="H73" s="99">
        <v>1980</v>
      </c>
      <c r="I73" s="99">
        <v>1980</v>
      </c>
      <c r="J73" s="99">
        <v>1980</v>
      </c>
      <c r="K73" s="99">
        <v>1980</v>
      </c>
      <c r="L73" s="99">
        <v>1980</v>
      </c>
      <c r="M73" s="99">
        <v>1980</v>
      </c>
      <c r="N73" s="99">
        <v>1980</v>
      </c>
      <c r="O73" s="99">
        <v>1980</v>
      </c>
      <c r="P73" s="530">
        <f t="shared" si="0"/>
        <v>100</v>
      </c>
      <c r="Q73" s="86"/>
    </row>
    <row r="74" spans="1:17">
      <c r="A74" s="93"/>
      <c r="B74" s="529" t="s">
        <v>1143</v>
      </c>
      <c r="C74" s="99">
        <v>1980</v>
      </c>
      <c r="D74" s="99">
        <v>1980</v>
      </c>
      <c r="E74" s="99">
        <v>1980</v>
      </c>
      <c r="F74" s="99">
        <v>1980</v>
      </c>
      <c r="G74" s="99">
        <v>1980</v>
      </c>
      <c r="H74" s="99">
        <v>1980</v>
      </c>
      <c r="I74" s="99">
        <v>1980</v>
      </c>
      <c r="J74" s="99">
        <v>1980</v>
      </c>
      <c r="K74" s="99">
        <v>1980</v>
      </c>
      <c r="L74" s="99">
        <v>1980</v>
      </c>
      <c r="M74" s="99">
        <v>1980</v>
      </c>
      <c r="N74" s="99">
        <v>1980</v>
      </c>
      <c r="O74" s="99">
        <v>1980</v>
      </c>
      <c r="P74" s="530">
        <f t="shared" si="0"/>
        <v>100</v>
      </c>
      <c r="Q74" s="86"/>
    </row>
    <row r="75" spans="1:17">
      <c r="A75" s="93"/>
      <c r="B75" s="529" t="s">
        <v>1144</v>
      </c>
      <c r="C75" s="99">
        <v>1980</v>
      </c>
      <c r="D75" s="99">
        <v>1980</v>
      </c>
      <c r="E75" s="99">
        <v>1980</v>
      </c>
      <c r="F75" s="99">
        <v>1980</v>
      </c>
      <c r="G75" s="99">
        <v>1980</v>
      </c>
      <c r="H75" s="99">
        <v>1980</v>
      </c>
      <c r="I75" s="99">
        <v>1980</v>
      </c>
      <c r="J75" s="99">
        <v>1980</v>
      </c>
      <c r="K75" s="99">
        <v>1980</v>
      </c>
      <c r="L75" s="99">
        <v>1980</v>
      </c>
      <c r="M75" s="99">
        <v>1980</v>
      </c>
      <c r="N75" s="99">
        <v>1980</v>
      </c>
      <c r="O75" s="99">
        <v>1980</v>
      </c>
      <c r="P75" s="530">
        <f t="shared" ref="P75:P138" si="1">I75/C75*100</f>
        <v>100</v>
      </c>
      <c r="Q75" s="86"/>
    </row>
    <row r="76" spans="1:17">
      <c r="A76" s="93"/>
      <c r="B76" s="529" t="s">
        <v>927</v>
      </c>
      <c r="C76" s="99">
        <v>464</v>
      </c>
      <c r="D76" s="99">
        <v>464</v>
      </c>
      <c r="E76" s="99">
        <v>464</v>
      </c>
      <c r="F76" s="99">
        <v>464</v>
      </c>
      <c r="G76" s="99">
        <v>464</v>
      </c>
      <c r="H76" s="99">
        <v>464</v>
      </c>
      <c r="I76" s="99">
        <v>464</v>
      </c>
      <c r="J76" s="99">
        <v>464</v>
      </c>
      <c r="K76" s="99">
        <v>464</v>
      </c>
      <c r="L76" s="99">
        <v>464</v>
      </c>
      <c r="M76" s="99">
        <v>464</v>
      </c>
      <c r="N76" s="99">
        <v>464</v>
      </c>
      <c r="O76" s="99">
        <v>464</v>
      </c>
      <c r="P76" s="530">
        <f t="shared" si="1"/>
        <v>100</v>
      </c>
      <c r="Q76" s="86"/>
    </row>
    <row r="77" spans="1:17">
      <c r="A77" s="93"/>
      <c r="B77" s="529" t="s">
        <v>928</v>
      </c>
      <c r="C77" s="99">
        <v>662</v>
      </c>
      <c r="D77" s="99">
        <v>662</v>
      </c>
      <c r="E77" s="99">
        <v>662</v>
      </c>
      <c r="F77" s="99">
        <v>662</v>
      </c>
      <c r="G77" s="99">
        <v>662</v>
      </c>
      <c r="H77" s="99">
        <v>662</v>
      </c>
      <c r="I77" s="99">
        <v>662</v>
      </c>
      <c r="J77" s="99">
        <v>662</v>
      </c>
      <c r="K77" s="99">
        <v>662</v>
      </c>
      <c r="L77" s="99">
        <v>662</v>
      </c>
      <c r="M77" s="99">
        <v>662</v>
      </c>
      <c r="N77" s="99">
        <v>662</v>
      </c>
      <c r="O77" s="99">
        <v>662</v>
      </c>
      <c r="P77" s="530">
        <f t="shared" si="1"/>
        <v>100</v>
      </c>
      <c r="Q77" s="86"/>
    </row>
    <row r="78" spans="1:17">
      <c r="A78" s="93"/>
      <c r="B78" s="723" t="s">
        <v>674</v>
      </c>
      <c r="C78" s="724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530"/>
      <c r="Q78" s="86"/>
    </row>
    <row r="79" spans="1:17">
      <c r="A79" s="93"/>
      <c r="B79" s="529" t="s">
        <v>1145</v>
      </c>
      <c r="C79" s="99">
        <v>5783</v>
      </c>
      <c r="D79" s="99">
        <v>5783</v>
      </c>
      <c r="E79" s="99">
        <v>5783</v>
      </c>
      <c r="F79" s="99">
        <v>5783</v>
      </c>
      <c r="G79" s="99">
        <v>5783</v>
      </c>
      <c r="H79" s="99">
        <v>5783</v>
      </c>
      <c r="I79" s="99">
        <v>5783</v>
      </c>
      <c r="J79" s="99">
        <v>5783</v>
      </c>
      <c r="K79" s="99">
        <v>5783</v>
      </c>
      <c r="L79" s="99">
        <v>5783</v>
      </c>
      <c r="M79" s="99">
        <v>5783</v>
      </c>
      <c r="N79" s="99">
        <v>5783</v>
      </c>
      <c r="O79" s="99">
        <v>5783</v>
      </c>
      <c r="P79" s="530">
        <f t="shared" si="1"/>
        <v>100</v>
      </c>
      <c r="Q79" s="86"/>
    </row>
    <row r="80" spans="1:17">
      <c r="A80" s="93"/>
      <c r="B80" s="529" t="s">
        <v>675</v>
      </c>
      <c r="C80" s="99">
        <v>3603</v>
      </c>
      <c r="D80" s="99">
        <v>3603</v>
      </c>
      <c r="E80" s="99">
        <v>3603</v>
      </c>
      <c r="F80" s="99">
        <v>3603</v>
      </c>
      <c r="G80" s="99">
        <v>3603</v>
      </c>
      <c r="H80" s="99">
        <v>3603</v>
      </c>
      <c r="I80" s="99">
        <v>3603</v>
      </c>
      <c r="J80" s="99">
        <v>3603</v>
      </c>
      <c r="K80" s="99">
        <v>3603</v>
      </c>
      <c r="L80" s="99">
        <v>3603</v>
      </c>
      <c r="M80" s="99">
        <v>3603</v>
      </c>
      <c r="N80" s="99">
        <v>3603</v>
      </c>
      <c r="O80" s="99">
        <v>3603</v>
      </c>
      <c r="P80" s="530">
        <f t="shared" si="1"/>
        <v>100</v>
      </c>
      <c r="Q80" s="86"/>
    </row>
    <row r="81" spans="1:17">
      <c r="A81" s="93"/>
      <c r="B81" s="529" t="s">
        <v>1146</v>
      </c>
      <c r="C81" s="99">
        <v>3960</v>
      </c>
      <c r="D81" s="99">
        <v>3960</v>
      </c>
      <c r="E81" s="99">
        <v>3960</v>
      </c>
      <c r="F81" s="99">
        <v>3960</v>
      </c>
      <c r="G81" s="99">
        <v>3960</v>
      </c>
      <c r="H81" s="99">
        <v>3960</v>
      </c>
      <c r="I81" s="99">
        <v>3960</v>
      </c>
      <c r="J81" s="99">
        <v>3960</v>
      </c>
      <c r="K81" s="99">
        <v>3960</v>
      </c>
      <c r="L81" s="99">
        <v>3960</v>
      </c>
      <c r="M81" s="99">
        <v>3960</v>
      </c>
      <c r="N81" s="99">
        <v>3960</v>
      </c>
      <c r="O81" s="99">
        <v>3960</v>
      </c>
      <c r="P81" s="530">
        <f t="shared" si="1"/>
        <v>100</v>
      </c>
      <c r="Q81" s="86"/>
    </row>
    <row r="82" spans="1:17">
      <c r="A82" s="93"/>
      <c r="B82" s="529" t="s">
        <v>676</v>
      </c>
      <c r="C82" s="99">
        <v>5783</v>
      </c>
      <c r="D82" s="99">
        <v>5783</v>
      </c>
      <c r="E82" s="99">
        <v>5783</v>
      </c>
      <c r="F82" s="99">
        <v>5783</v>
      </c>
      <c r="G82" s="99">
        <v>5783</v>
      </c>
      <c r="H82" s="99">
        <v>5783</v>
      </c>
      <c r="I82" s="99">
        <v>5783</v>
      </c>
      <c r="J82" s="99">
        <v>5783</v>
      </c>
      <c r="K82" s="99">
        <v>5783</v>
      </c>
      <c r="L82" s="99">
        <v>5783</v>
      </c>
      <c r="M82" s="99">
        <v>5783</v>
      </c>
      <c r="N82" s="99">
        <v>5783</v>
      </c>
      <c r="O82" s="99">
        <v>5783</v>
      </c>
      <c r="P82" s="530">
        <f t="shared" si="1"/>
        <v>100</v>
      </c>
      <c r="Q82" s="86"/>
    </row>
    <row r="83" spans="1:17">
      <c r="A83" s="93"/>
      <c r="B83" s="525" t="s">
        <v>677</v>
      </c>
      <c r="C83" s="99">
        <v>425</v>
      </c>
      <c r="D83" s="99">
        <v>425</v>
      </c>
      <c r="E83" s="99">
        <v>425</v>
      </c>
      <c r="F83" s="99">
        <v>425</v>
      </c>
      <c r="G83" s="99">
        <v>425</v>
      </c>
      <c r="H83" s="99">
        <v>425</v>
      </c>
      <c r="I83" s="99">
        <v>425</v>
      </c>
      <c r="J83" s="99">
        <v>425</v>
      </c>
      <c r="K83" s="99">
        <v>425</v>
      </c>
      <c r="L83" s="99">
        <v>425</v>
      </c>
      <c r="M83" s="99">
        <v>425</v>
      </c>
      <c r="N83" s="99">
        <v>425</v>
      </c>
      <c r="O83" s="99">
        <v>425</v>
      </c>
      <c r="P83" s="530">
        <f t="shared" si="1"/>
        <v>100</v>
      </c>
      <c r="Q83" s="86"/>
    </row>
    <row r="84" spans="1:17" ht="60.75" customHeight="1">
      <c r="A84" s="93"/>
      <c r="B84" s="103" t="s">
        <v>727</v>
      </c>
      <c r="C84" s="95" t="s">
        <v>678</v>
      </c>
      <c r="D84" s="95" t="s">
        <v>678</v>
      </c>
      <c r="E84" s="95" t="s">
        <v>678</v>
      </c>
      <c r="F84" s="95" t="s">
        <v>678</v>
      </c>
      <c r="G84" s="95" t="s">
        <v>678</v>
      </c>
      <c r="H84" s="95" t="s">
        <v>678</v>
      </c>
      <c r="I84" s="95" t="s">
        <v>678</v>
      </c>
      <c r="J84" s="95" t="s">
        <v>678</v>
      </c>
      <c r="K84" s="95" t="s">
        <v>678</v>
      </c>
      <c r="L84" s="95" t="s">
        <v>678</v>
      </c>
      <c r="M84" s="95" t="s">
        <v>678</v>
      </c>
      <c r="N84" s="95" t="s">
        <v>678</v>
      </c>
      <c r="O84" s="95" t="s">
        <v>678</v>
      </c>
      <c r="P84" s="530"/>
      <c r="Q84" s="86"/>
    </row>
    <row r="85" spans="1:17" ht="65.25" customHeight="1">
      <c r="A85" s="93"/>
      <c r="B85" s="101" t="s">
        <v>929</v>
      </c>
      <c r="C85" s="95" t="s">
        <v>657</v>
      </c>
      <c r="D85" s="95" t="s">
        <v>657</v>
      </c>
      <c r="E85" s="95" t="s">
        <v>657</v>
      </c>
      <c r="F85" s="95" t="s">
        <v>657</v>
      </c>
      <c r="G85" s="95" t="s">
        <v>657</v>
      </c>
      <c r="H85" s="95" t="s">
        <v>657</v>
      </c>
      <c r="I85" s="95" t="s">
        <v>657</v>
      </c>
      <c r="J85" s="95" t="s">
        <v>657</v>
      </c>
      <c r="K85" s="95" t="s">
        <v>657</v>
      </c>
      <c r="L85" s="95" t="s">
        <v>657</v>
      </c>
      <c r="M85" s="95" t="s">
        <v>657</v>
      </c>
      <c r="N85" s="95" t="s">
        <v>657</v>
      </c>
      <c r="O85" s="95" t="s">
        <v>657</v>
      </c>
      <c r="P85" s="530"/>
      <c r="Q85" s="86"/>
    </row>
    <row r="86" spans="1:17" ht="32.25" customHeight="1">
      <c r="A86" s="93"/>
      <c r="B86" s="101" t="s">
        <v>1147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530"/>
      <c r="Q86" s="86"/>
    </row>
    <row r="87" spans="1:17" ht="19.5" customHeight="1">
      <c r="A87" s="93"/>
      <c r="B87" s="103" t="s">
        <v>899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530"/>
      <c r="Q87" s="86"/>
    </row>
    <row r="88" spans="1:17" ht="18" customHeight="1">
      <c r="A88" s="93"/>
      <c r="B88" s="103" t="s">
        <v>900</v>
      </c>
      <c r="C88" s="95">
        <v>250</v>
      </c>
      <c r="D88" s="95">
        <v>250</v>
      </c>
      <c r="E88" s="95">
        <v>250</v>
      </c>
      <c r="F88" s="95">
        <v>250</v>
      </c>
      <c r="G88" s="95">
        <v>250</v>
      </c>
      <c r="H88" s="95">
        <v>250</v>
      </c>
      <c r="I88" s="95">
        <v>250</v>
      </c>
      <c r="J88" s="95">
        <v>250</v>
      </c>
      <c r="K88" s="95">
        <v>250</v>
      </c>
      <c r="L88" s="95">
        <v>250</v>
      </c>
      <c r="M88" s="95">
        <v>250</v>
      </c>
      <c r="N88" s="95">
        <v>250</v>
      </c>
      <c r="O88" s="95">
        <v>250</v>
      </c>
      <c r="P88" s="530">
        <f t="shared" si="1"/>
        <v>100</v>
      </c>
      <c r="Q88" s="86"/>
    </row>
    <row r="89" spans="1:17" ht="16.5" customHeight="1">
      <c r="A89" s="93"/>
      <c r="B89" s="103" t="s">
        <v>1108</v>
      </c>
      <c r="C89" s="95">
        <v>500</v>
      </c>
      <c r="D89" s="95">
        <v>500</v>
      </c>
      <c r="E89" s="95">
        <v>500</v>
      </c>
      <c r="F89" s="95">
        <v>500</v>
      </c>
      <c r="G89" s="95">
        <v>500</v>
      </c>
      <c r="H89" s="95">
        <v>500</v>
      </c>
      <c r="I89" s="95">
        <v>500</v>
      </c>
      <c r="J89" s="95">
        <v>500</v>
      </c>
      <c r="K89" s="95">
        <v>500</v>
      </c>
      <c r="L89" s="95">
        <v>500</v>
      </c>
      <c r="M89" s="95">
        <v>500</v>
      </c>
      <c r="N89" s="95">
        <v>500</v>
      </c>
      <c r="O89" s="95">
        <v>500</v>
      </c>
      <c r="P89" s="530">
        <f t="shared" si="1"/>
        <v>100</v>
      </c>
      <c r="Q89" s="86"/>
    </row>
    <row r="90" spans="1:17" ht="17.25" customHeight="1">
      <c r="A90" s="93"/>
      <c r="B90" s="103" t="s">
        <v>1148</v>
      </c>
      <c r="C90" s="95">
        <v>1000</v>
      </c>
      <c r="D90" s="95">
        <v>1000</v>
      </c>
      <c r="E90" s="95">
        <v>1000</v>
      </c>
      <c r="F90" s="95">
        <v>1000</v>
      </c>
      <c r="G90" s="95">
        <v>1000</v>
      </c>
      <c r="H90" s="95">
        <v>1000</v>
      </c>
      <c r="I90" s="95">
        <v>1000</v>
      </c>
      <c r="J90" s="95">
        <v>1000</v>
      </c>
      <c r="K90" s="95">
        <v>1000</v>
      </c>
      <c r="L90" s="95">
        <v>1000</v>
      </c>
      <c r="M90" s="95">
        <v>1000</v>
      </c>
      <c r="N90" s="95">
        <v>1000</v>
      </c>
      <c r="O90" s="95">
        <v>1000</v>
      </c>
      <c r="P90" s="530">
        <f t="shared" si="1"/>
        <v>100</v>
      </c>
      <c r="Q90" s="86"/>
    </row>
    <row r="91" spans="1:17" ht="21.75" customHeight="1">
      <c r="A91" s="93"/>
      <c r="B91" s="103" t="s">
        <v>901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530"/>
      <c r="Q91" s="86"/>
    </row>
    <row r="92" spans="1:17" ht="21.75" customHeight="1">
      <c r="A92" s="93"/>
      <c r="B92" s="103" t="s">
        <v>1149</v>
      </c>
      <c r="C92" s="95">
        <v>4000</v>
      </c>
      <c r="D92" s="95">
        <v>4000</v>
      </c>
      <c r="E92" s="95">
        <v>4000</v>
      </c>
      <c r="F92" s="95">
        <v>4000</v>
      </c>
      <c r="G92" s="95">
        <v>4000</v>
      </c>
      <c r="H92" s="95">
        <v>4000</v>
      </c>
      <c r="I92" s="95">
        <v>4000</v>
      </c>
      <c r="J92" s="95">
        <v>4000</v>
      </c>
      <c r="K92" s="95">
        <v>4000</v>
      </c>
      <c r="L92" s="95">
        <v>4000</v>
      </c>
      <c r="M92" s="95">
        <v>4000</v>
      </c>
      <c r="N92" s="95">
        <v>4000</v>
      </c>
      <c r="O92" s="95">
        <v>4000</v>
      </c>
      <c r="P92" s="530">
        <f t="shared" si="1"/>
        <v>100</v>
      </c>
      <c r="Q92" s="86"/>
    </row>
    <row r="93" spans="1:17" ht="21.75" customHeight="1">
      <c r="A93" s="93"/>
      <c r="B93" s="103" t="s">
        <v>1106</v>
      </c>
      <c r="C93" s="95">
        <v>6000</v>
      </c>
      <c r="D93" s="95">
        <v>6000</v>
      </c>
      <c r="E93" s="95">
        <v>6000</v>
      </c>
      <c r="F93" s="95">
        <v>6000</v>
      </c>
      <c r="G93" s="95">
        <v>6000</v>
      </c>
      <c r="H93" s="95">
        <v>6000</v>
      </c>
      <c r="I93" s="95">
        <v>6000</v>
      </c>
      <c r="J93" s="95">
        <v>6000</v>
      </c>
      <c r="K93" s="95">
        <v>6000</v>
      </c>
      <c r="L93" s="95">
        <v>6000</v>
      </c>
      <c r="M93" s="95">
        <v>6000</v>
      </c>
      <c r="N93" s="95">
        <v>6000</v>
      </c>
      <c r="O93" s="95">
        <v>6000</v>
      </c>
      <c r="P93" s="530">
        <f t="shared" si="1"/>
        <v>100</v>
      </c>
      <c r="Q93" s="86"/>
    </row>
    <row r="94" spans="1:17" ht="21.75" customHeight="1">
      <c r="A94" s="93"/>
      <c r="B94" s="103" t="s">
        <v>1107</v>
      </c>
      <c r="C94" s="646">
        <v>12000</v>
      </c>
      <c r="D94" s="536">
        <v>12000</v>
      </c>
      <c r="E94" s="536">
        <v>12000</v>
      </c>
      <c r="F94" s="536">
        <v>12000</v>
      </c>
      <c r="G94" s="536">
        <v>12000</v>
      </c>
      <c r="H94" s="536">
        <v>12000</v>
      </c>
      <c r="I94" s="536">
        <v>12000</v>
      </c>
      <c r="J94" s="536">
        <v>12000</v>
      </c>
      <c r="K94" s="536">
        <v>12000</v>
      </c>
      <c r="L94" s="536">
        <v>12000</v>
      </c>
      <c r="M94" s="647">
        <v>12000</v>
      </c>
      <c r="N94" s="647">
        <v>12000</v>
      </c>
      <c r="O94" s="536">
        <v>12000</v>
      </c>
      <c r="P94" s="530">
        <f t="shared" si="1"/>
        <v>100</v>
      </c>
      <c r="Q94" s="86"/>
    </row>
    <row r="95" spans="1:17" ht="27.75" customHeight="1">
      <c r="A95" s="93"/>
      <c r="B95" s="98" t="s">
        <v>1087</v>
      </c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530"/>
      <c r="Q95" s="86"/>
    </row>
    <row r="96" spans="1:17">
      <c r="A96" s="93"/>
      <c r="B96" s="525" t="s">
        <v>1109</v>
      </c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530"/>
      <c r="Q96" s="86"/>
    </row>
    <row r="97" spans="1:17">
      <c r="A97" s="93"/>
      <c r="B97" s="529" t="s">
        <v>1150</v>
      </c>
      <c r="C97" s="102">
        <v>226</v>
      </c>
      <c r="D97" s="102">
        <v>226</v>
      </c>
      <c r="E97" s="102">
        <v>226</v>
      </c>
      <c r="F97" s="102">
        <v>226</v>
      </c>
      <c r="G97" s="102">
        <v>226</v>
      </c>
      <c r="H97" s="102">
        <v>226</v>
      </c>
      <c r="I97" s="102">
        <v>226</v>
      </c>
      <c r="J97" s="102">
        <v>260</v>
      </c>
      <c r="K97" s="102">
        <v>260</v>
      </c>
      <c r="L97" s="102">
        <v>260</v>
      </c>
      <c r="M97" s="102">
        <v>260</v>
      </c>
      <c r="N97" s="102">
        <v>260</v>
      </c>
      <c r="O97" s="102">
        <v>260</v>
      </c>
      <c r="P97" s="530">
        <f t="shared" si="1"/>
        <v>100</v>
      </c>
      <c r="Q97" s="86"/>
    </row>
    <row r="98" spans="1:17">
      <c r="A98" s="93"/>
      <c r="B98" s="529" t="s">
        <v>1151</v>
      </c>
      <c r="C98" s="102">
        <v>206</v>
      </c>
      <c r="D98" s="102">
        <v>206</v>
      </c>
      <c r="E98" s="102">
        <v>206</v>
      </c>
      <c r="F98" s="102">
        <v>206</v>
      </c>
      <c r="G98" s="102">
        <v>206</v>
      </c>
      <c r="H98" s="102">
        <v>206</v>
      </c>
      <c r="I98" s="102">
        <v>206</v>
      </c>
      <c r="J98" s="102">
        <v>237</v>
      </c>
      <c r="K98" s="102">
        <v>237</v>
      </c>
      <c r="L98" s="102">
        <v>237</v>
      </c>
      <c r="M98" s="102">
        <v>237</v>
      </c>
      <c r="N98" s="102">
        <v>237</v>
      </c>
      <c r="O98" s="102">
        <v>237</v>
      </c>
      <c r="P98" s="530">
        <f t="shared" si="1"/>
        <v>100</v>
      </c>
      <c r="Q98" s="86"/>
    </row>
    <row r="99" spans="1:17">
      <c r="A99" s="93"/>
      <c r="B99" s="529" t="s">
        <v>1152</v>
      </c>
      <c r="C99" s="102">
        <v>167</v>
      </c>
      <c r="D99" s="102">
        <v>167</v>
      </c>
      <c r="E99" s="102">
        <v>167</v>
      </c>
      <c r="F99" s="102">
        <v>167</v>
      </c>
      <c r="G99" s="102">
        <v>167</v>
      </c>
      <c r="H99" s="102">
        <v>167</v>
      </c>
      <c r="I99" s="102">
        <v>167</v>
      </c>
      <c r="J99" s="102">
        <v>193</v>
      </c>
      <c r="K99" s="102">
        <v>193</v>
      </c>
      <c r="L99" s="102">
        <v>193</v>
      </c>
      <c r="M99" s="102">
        <v>193</v>
      </c>
      <c r="N99" s="102">
        <v>193</v>
      </c>
      <c r="O99" s="102">
        <v>193</v>
      </c>
      <c r="P99" s="530">
        <f t="shared" si="1"/>
        <v>100</v>
      </c>
      <c r="Q99" s="86"/>
    </row>
    <row r="100" spans="1:17" ht="16.5" customHeight="1">
      <c r="A100" s="93"/>
      <c r="B100" s="97" t="s">
        <v>1153</v>
      </c>
      <c r="C100" s="102">
        <v>266</v>
      </c>
      <c r="D100" s="102">
        <v>266</v>
      </c>
      <c r="E100" s="102">
        <v>266</v>
      </c>
      <c r="F100" s="102">
        <v>266</v>
      </c>
      <c r="G100" s="102">
        <v>266</v>
      </c>
      <c r="H100" s="102">
        <v>266</v>
      </c>
      <c r="I100" s="102">
        <v>266</v>
      </c>
      <c r="J100" s="102">
        <v>306</v>
      </c>
      <c r="K100" s="102">
        <v>306</v>
      </c>
      <c r="L100" s="102">
        <v>306</v>
      </c>
      <c r="M100" s="102">
        <v>306</v>
      </c>
      <c r="N100" s="102">
        <v>306</v>
      </c>
      <c r="O100" s="102">
        <v>306</v>
      </c>
      <c r="P100" s="530">
        <f t="shared" si="1"/>
        <v>100</v>
      </c>
      <c r="Q100" s="104"/>
    </row>
    <row r="101" spans="1:17" ht="13.5" customHeight="1">
      <c r="A101" s="93"/>
      <c r="B101" s="525" t="s">
        <v>679</v>
      </c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530"/>
      <c r="Q101" s="86"/>
    </row>
    <row r="102" spans="1:17">
      <c r="A102" s="93"/>
      <c r="B102" s="529" t="s">
        <v>680</v>
      </c>
      <c r="C102" s="102">
        <v>1366</v>
      </c>
      <c r="D102" s="102">
        <v>1366</v>
      </c>
      <c r="E102" s="102">
        <v>1366</v>
      </c>
      <c r="F102" s="102">
        <v>1366</v>
      </c>
      <c r="G102" s="102">
        <v>1366</v>
      </c>
      <c r="H102" s="102">
        <v>1366</v>
      </c>
      <c r="I102" s="102">
        <v>1366</v>
      </c>
      <c r="J102" s="102">
        <v>1366</v>
      </c>
      <c r="K102" s="102">
        <v>1366</v>
      </c>
      <c r="L102" s="102">
        <v>1366</v>
      </c>
      <c r="M102" s="102">
        <v>1366</v>
      </c>
      <c r="N102" s="102">
        <v>1366</v>
      </c>
      <c r="O102" s="102">
        <v>1366</v>
      </c>
      <c r="P102" s="530">
        <f t="shared" si="1"/>
        <v>100</v>
      </c>
      <c r="Q102" s="86"/>
    </row>
    <row r="103" spans="1:17">
      <c r="A103" s="93"/>
      <c r="B103" s="529" t="s">
        <v>1154</v>
      </c>
      <c r="C103" s="102">
        <v>1366</v>
      </c>
      <c r="D103" s="102">
        <v>1366</v>
      </c>
      <c r="E103" s="102">
        <v>1366</v>
      </c>
      <c r="F103" s="102">
        <v>1366</v>
      </c>
      <c r="G103" s="102">
        <v>1366</v>
      </c>
      <c r="H103" s="102">
        <v>1366</v>
      </c>
      <c r="I103" s="102">
        <v>1366</v>
      </c>
      <c r="J103" s="102">
        <v>1366</v>
      </c>
      <c r="K103" s="102">
        <v>1366</v>
      </c>
      <c r="L103" s="102">
        <v>1366</v>
      </c>
      <c r="M103" s="102">
        <v>1366</v>
      </c>
      <c r="N103" s="102">
        <v>1366</v>
      </c>
      <c r="O103" s="102">
        <v>1366</v>
      </c>
      <c r="P103" s="530">
        <f t="shared" si="1"/>
        <v>100</v>
      </c>
      <c r="Q103" s="86"/>
    </row>
    <row r="104" spans="1:17">
      <c r="A104" s="93"/>
      <c r="B104" s="529" t="s">
        <v>1155</v>
      </c>
      <c r="C104" s="102">
        <v>1366</v>
      </c>
      <c r="D104" s="102">
        <v>1366</v>
      </c>
      <c r="E104" s="102">
        <v>1366</v>
      </c>
      <c r="F104" s="102">
        <v>1366</v>
      </c>
      <c r="G104" s="102">
        <v>1366</v>
      </c>
      <c r="H104" s="102">
        <v>1366</v>
      </c>
      <c r="I104" s="102">
        <v>1366</v>
      </c>
      <c r="J104" s="102">
        <v>1366</v>
      </c>
      <c r="K104" s="102">
        <v>1366</v>
      </c>
      <c r="L104" s="102">
        <v>1366</v>
      </c>
      <c r="M104" s="102">
        <v>1366</v>
      </c>
      <c r="N104" s="102">
        <v>1366</v>
      </c>
      <c r="O104" s="102">
        <v>1366</v>
      </c>
      <c r="P104" s="530">
        <f t="shared" si="1"/>
        <v>100</v>
      </c>
      <c r="Q104" s="86"/>
    </row>
    <row r="105" spans="1:17">
      <c r="A105" s="93"/>
      <c r="B105" s="529" t="s">
        <v>1156</v>
      </c>
      <c r="C105" s="102">
        <v>1366</v>
      </c>
      <c r="D105" s="102">
        <v>1366</v>
      </c>
      <c r="E105" s="102">
        <v>1366</v>
      </c>
      <c r="F105" s="102">
        <v>1366</v>
      </c>
      <c r="G105" s="102">
        <v>1366</v>
      </c>
      <c r="H105" s="102">
        <v>1366</v>
      </c>
      <c r="I105" s="102">
        <v>1366</v>
      </c>
      <c r="J105" s="102">
        <v>1366</v>
      </c>
      <c r="K105" s="102">
        <v>1366</v>
      </c>
      <c r="L105" s="102">
        <v>1366</v>
      </c>
      <c r="M105" s="102">
        <v>1366</v>
      </c>
      <c r="N105" s="102">
        <v>1366</v>
      </c>
      <c r="O105" s="102">
        <v>1366</v>
      </c>
      <c r="P105" s="530">
        <f t="shared" si="1"/>
        <v>100</v>
      </c>
      <c r="Q105" s="86"/>
    </row>
    <row r="106" spans="1:17">
      <c r="A106" s="93"/>
      <c r="B106" s="529" t="s">
        <v>1157</v>
      </c>
      <c r="C106" s="102">
        <v>1366</v>
      </c>
      <c r="D106" s="102">
        <v>1366</v>
      </c>
      <c r="E106" s="102">
        <v>1366</v>
      </c>
      <c r="F106" s="102">
        <v>1366</v>
      </c>
      <c r="G106" s="102">
        <v>1366</v>
      </c>
      <c r="H106" s="102">
        <v>1366</v>
      </c>
      <c r="I106" s="102">
        <v>1366</v>
      </c>
      <c r="J106" s="102">
        <v>1366</v>
      </c>
      <c r="K106" s="102">
        <v>1366</v>
      </c>
      <c r="L106" s="102">
        <v>1366</v>
      </c>
      <c r="M106" s="102">
        <v>1366</v>
      </c>
      <c r="N106" s="102">
        <v>1366</v>
      </c>
      <c r="O106" s="102">
        <v>1366</v>
      </c>
      <c r="P106" s="530">
        <f t="shared" si="1"/>
        <v>100</v>
      </c>
      <c r="Q106" s="86"/>
    </row>
    <row r="107" spans="1:17">
      <c r="A107" s="93"/>
      <c r="B107" s="529" t="s">
        <v>930</v>
      </c>
      <c r="C107" s="95">
        <v>462</v>
      </c>
      <c r="D107" s="95">
        <v>462</v>
      </c>
      <c r="E107" s="95">
        <v>462</v>
      </c>
      <c r="F107" s="95">
        <v>462</v>
      </c>
      <c r="G107" s="95">
        <v>462</v>
      </c>
      <c r="H107" s="95">
        <v>462</v>
      </c>
      <c r="I107" s="95">
        <v>462</v>
      </c>
      <c r="J107" s="95">
        <v>462</v>
      </c>
      <c r="K107" s="95">
        <v>462</v>
      </c>
      <c r="L107" s="95">
        <v>462</v>
      </c>
      <c r="M107" s="95">
        <v>462</v>
      </c>
      <c r="N107" s="95">
        <v>462</v>
      </c>
      <c r="O107" s="95">
        <v>462</v>
      </c>
      <c r="P107" s="530">
        <f t="shared" si="1"/>
        <v>100</v>
      </c>
      <c r="Q107" s="86"/>
    </row>
    <row r="108" spans="1:17" ht="33.75" customHeight="1">
      <c r="A108" s="93"/>
      <c r="B108" s="97" t="s">
        <v>931</v>
      </c>
      <c r="C108" s="95">
        <v>662</v>
      </c>
      <c r="D108" s="95">
        <v>662</v>
      </c>
      <c r="E108" s="95">
        <v>662</v>
      </c>
      <c r="F108" s="95">
        <v>662</v>
      </c>
      <c r="G108" s="95">
        <v>662</v>
      </c>
      <c r="H108" s="95">
        <v>662</v>
      </c>
      <c r="I108" s="95">
        <v>662</v>
      </c>
      <c r="J108" s="95">
        <v>662</v>
      </c>
      <c r="K108" s="95">
        <v>662</v>
      </c>
      <c r="L108" s="95">
        <v>662</v>
      </c>
      <c r="M108" s="95">
        <v>662</v>
      </c>
      <c r="N108" s="95">
        <v>662</v>
      </c>
      <c r="O108" s="95">
        <v>662</v>
      </c>
      <c r="P108" s="530">
        <f t="shared" si="1"/>
        <v>100</v>
      </c>
      <c r="Q108" s="86"/>
    </row>
    <row r="109" spans="1:17">
      <c r="A109" s="93"/>
      <c r="B109" s="525" t="s">
        <v>681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530"/>
      <c r="Q109" s="86"/>
    </row>
    <row r="110" spans="1:17">
      <c r="A110" s="93"/>
      <c r="B110" s="529" t="s">
        <v>1158</v>
      </c>
      <c r="C110" s="95">
        <v>4217</v>
      </c>
      <c r="D110" s="95">
        <v>4217</v>
      </c>
      <c r="E110" s="95">
        <v>4217</v>
      </c>
      <c r="F110" s="95">
        <v>4217</v>
      </c>
      <c r="G110" s="95">
        <v>4217</v>
      </c>
      <c r="H110" s="95">
        <v>4217</v>
      </c>
      <c r="I110" s="95">
        <v>4217</v>
      </c>
      <c r="J110" s="95">
        <v>4217</v>
      </c>
      <c r="K110" s="95">
        <v>4217</v>
      </c>
      <c r="L110" s="95">
        <v>4217</v>
      </c>
      <c r="M110" s="95">
        <v>4217</v>
      </c>
      <c r="N110" s="95">
        <v>4217</v>
      </c>
      <c r="O110" s="95">
        <v>4217</v>
      </c>
      <c r="P110" s="530">
        <f t="shared" si="1"/>
        <v>100</v>
      </c>
      <c r="Q110" s="86"/>
    </row>
    <row r="111" spans="1:17">
      <c r="A111" s="105"/>
      <c r="B111" s="529" t="s">
        <v>1159</v>
      </c>
      <c r="C111" s="95">
        <v>3603</v>
      </c>
      <c r="D111" s="95">
        <v>3603</v>
      </c>
      <c r="E111" s="95">
        <v>3603</v>
      </c>
      <c r="F111" s="95">
        <v>3603</v>
      </c>
      <c r="G111" s="95">
        <v>3603</v>
      </c>
      <c r="H111" s="95">
        <v>3603</v>
      </c>
      <c r="I111" s="95">
        <v>3603</v>
      </c>
      <c r="J111" s="95">
        <v>3603</v>
      </c>
      <c r="K111" s="95">
        <v>3603</v>
      </c>
      <c r="L111" s="95">
        <v>3603</v>
      </c>
      <c r="M111" s="95">
        <v>3603</v>
      </c>
      <c r="N111" s="95">
        <v>3603</v>
      </c>
      <c r="O111" s="95">
        <v>3603</v>
      </c>
      <c r="P111" s="530">
        <f t="shared" si="1"/>
        <v>100</v>
      </c>
      <c r="Q111" s="86"/>
    </row>
    <row r="112" spans="1:17">
      <c r="A112" s="106"/>
      <c r="B112" s="529" t="s">
        <v>1160</v>
      </c>
      <c r="C112" s="102">
        <v>3703</v>
      </c>
      <c r="D112" s="102">
        <v>3703</v>
      </c>
      <c r="E112" s="102">
        <v>3703</v>
      </c>
      <c r="F112" s="102">
        <v>3703</v>
      </c>
      <c r="G112" s="102">
        <v>3703</v>
      </c>
      <c r="H112" s="102">
        <v>3703</v>
      </c>
      <c r="I112" s="102">
        <v>3703</v>
      </c>
      <c r="J112" s="102">
        <v>3703</v>
      </c>
      <c r="K112" s="102">
        <v>3703</v>
      </c>
      <c r="L112" s="102">
        <v>3703</v>
      </c>
      <c r="M112" s="102">
        <v>3703</v>
      </c>
      <c r="N112" s="102">
        <v>3703</v>
      </c>
      <c r="O112" s="102">
        <v>3703</v>
      </c>
      <c r="P112" s="530">
        <f t="shared" si="1"/>
        <v>100</v>
      </c>
      <c r="Q112" s="86"/>
    </row>
    <row r="113" spans="1:17">
      <c r="A113" s="107"/>
      <c r="B113" s="108" t="s">
        <v>1161</v>
      </c>
      <c r="C113" s="102">
        <v>4385</v>
      </c>
      <c r="D113" s="102">
        <v>4385</v>
      </c>
      <c r="E113" s="102">
        <v>4385</v>
      </c>
      <c r="F113" s="102">
        <v>4385</v>
      </c>
      <c r="G113" s="102">
        <v>4385</v>
      </c>
      <c r="H113" s="102">
        <v>4385</v>
      </c>
      <c r="I113" s="102">
        <v>4385</v>
      </c>
      <c r="J113" s="102">
        <v>4385</v>
      </c>
      <c r="K113" s="102">
        <v>4385</v>
      </c>
      <c r="L113" s="102">
        <v>4385</v>
      </c>
      <c r="M113" s="102">
        <v>4385</v>
      </c>
      <c r="N113" s="102">
        <v>4385</v>
      </c>
      <c r="O113" s="102">
        <v>4385</v>
      </c>
      <c r="P113" s="530">
        <f t="shared" si="1"/>
        <v>100</v>
      </c>
      <c r="Q113" s="86"/>
    </row>
    <row r="114" spans="1:17">
      <c r="A114" s="106"/>
      <c r="B114" s="109" t="s">
        <v>682</v>
      </c>
      <c r="C114" s="110">
        <v>346</v>
      </c>
      <c r="D114" s="110">
        <v>346</v>
      </c>
      <c r="E114" s="110">
        <v>346</v>
      </c>
      <c r="F114" s="110">
        <v>346</v>
      </c>
      <c r="G114" s="110">
        <v>346</v>
      </c>
      <c r="H114" s="110">
        <v>346</v>
      </c>
      <c r="I114" s="110">
        <v>346</v>
      </c>
      <c r="J114" s="110">
        <v>346</v>
      </c>
      <c r="K114" s="110">
        <v>346</v>
      </c>
      <c r="L114" s="110">
        <v>346</v>
      </c>
      <c r="M114" s="110">
        <v>346</v>
      </c>
      <c r="N114" s="110">
        <v>346</v>
      </c>
      <c r="O114" s="110">
        <v>346</v>
      </c>
      <c r="P114" s="530">
        <f t="shared" si="1"/>
        <v>100</v>
      </c>
      <c r="Q114" s="86"/>
    </row>
    <row r="115" spans="1:17" ht="67.5" customHeight="1">
      <c r="A115" s="106"/>
      <c r="B115" s="574" t="s">
        <v>932</v>
      </c>
      <c r="C115" s="95" t="s">
        <v>657</v>
      </c>
      <c r="D115" s="95" t="s">
        <v>657</v>
      </c>
      <c r="E115" s="95" t="s">
        <v>657</v>
      </c>
      <c r="F115" s="95" t="s">
        <v>657</v>
      </c>
      <c r="G115" s="95" t="s">
        <v>657</v>
      </c>
      <c r="H115" s="95" t="s">
        <v>657</v>
      </c>
      <c r="I115" s="95" t="s">
        <v>657</v>
      </c>
      <c r="J115" s="95" t="s">
        <v>657</v>
      </c>
      <c r="K115" s="95" t="s">
        <v>657</v>
      </c>
      <c r="L115" s="95" t="s">
        <v>657</v>
      </c>
      <c r="M115" s="95" t="s">
        <v>657</v>
      </c>
      <c r="N115" s="95" t="s">
        <v>657</v>
      </c>
      <c r="O115" s="95" t="s">
        <v>657</v>
      </c>
      <c r="P115" s="530"/>
      <c r="Q115" s="86"/>
    </row>
    <row r="116" spans="1:17" ht="18.75" customHeight="1">
      <c r="A116" s="106"/>
      <c r="B116" s="447" t="s">
        <v>1003</v>
      </c>
      <c r="C116" s="95">
        <v>73</v>
      </c>
      <c r="D116" s="95">
        <v>73</v>
      </c>
      <c r="E116" s="95">
        <v>73</v>
      </c>
      <c r="F116" s="95">
        <v>73</v>
      </c>
      <c r="G116" s="95">
        <v>73</v>
      </c>
      <c r="H116" s="95">
        <v>73</v>
      </c>
      <c r="I116" s="95">
        <v>73</v>
      </c>
      <c r="J116" s="95">
        <v>73</v>
      </c>
      <c r="K116" s="95">
        <v>73</v>
      </c>
      <c r="L116" s="95">
        <v>73</v>
      </c>
      <c r="M116" s="95">
        <v>73</v>
      </c>
      <c r="N116" s="95">
        <v>73</v>
      </c>
      <c r="O116" s="95">
        <v>73</v>
      </c>
      <c r="P116" s="530">
        <f t="shared" si="1"/>
        <v>100</v>
      </c>
      <c r="Q116" s="86"/>
    </row>
    <row r="117" spans="1:17" ht="15.75" customHeight="1">
      <c r="A117" s="106"/>
      <c r="B117" s="98" t="s">
        <v>1110</v>
      </c>
      <c r="C117" s="1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530"/>
      <c r="Q117" s="86"/>
    </row>
    <row r="118" spans="1:17">
      <c r="A118" s="106"/>
      <c r="B118" s="525" t="s">
        <v>1088</v>
      </c>
      <c r="C118" s="1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530"/>
      <c r="Q118" s="86"/>
    </row>
    <row r="119" spans="1:17">
      <c r="A119" s="106"/>
      <c r="B119" s="529" t="s">
        <v>1162</v>
      </c>
      <c r="C119" s="110">
        <v>276</v>
      </c>
      <c r="D119" s="110">
        <v>276</v>
      </c>
      <c r="E119" s="110">
        <v>276</v>
      </c>
      <c r="F119" s="110">
        <v>276</v>
      </c>
      <c r="G119" s="110">
        <v>276</v>
      </c>
      <c r="H119" s="110">
        <v>276</v>
      </c>
      <c r="I119" s="110">
        <v>276</v>
      </c>
      <c r="J119" s="110">
        <v>318</v>
      </c>
      <c r="K119" s="110">
        <v>318</v>
      </c>
      <c r="L119" s="110">
        <v>318</v>
      </c>
      <c r="M119" s="110">
        <v>318</v>
      </c>
      <c r="N119" s="110">
        <v>318</v>
      </c>
      <c r="O119" s="110">
        <v>318</v>
      </c>
      <c r="P119" s="530">
        <f t="shared" si="1"/>
        <v>100</v>
      </c>
      <c r="Q119" s="86"/>
    </row>
    <row r="120" spans="1:17">
      <c r="A120" s="111"/>
      <c r="B120" s="529" t="s">
        <v>1163</v>
      </c>
      <c r="C120" s="100">
        <v>256</v>
      </c>
      <c r="D120" s="100">
        <v>256</v>
      </c>
      <c r="E120" s="100">
        <v>256</v>
      </c>
      <c r="F120" s="100">
        <v>256</v>
      </c>
      <c r="G120" s="100">
        <v>256</v>
      </c>
      <c r="H120" s="100">
        <v>256</v>
      </c>
      <c r="I120" s="100">
        <v>256</v>
      </c>
      <c r="J120" s="10">
        <v>295</v>
      </c>
      <c r="K120" s="10">
        <v>295</v>
      </c>
      <c r="L120" s="10">
        <v>295</v>
      </c>
      <c r="M120" s="10">
        <v>295</v>
      </c>
      <c r="N120" s="10">
        <v>295</v>
      </c>
      <c r="O120" s="10">
        <v>295</v>
      </c>
      <c r="P120" s="530">
        <f t="shared" si="1"/>
        <v>100</v>
      </c>
      <c r="Q120" s="12"/>
    </row>
    <row r="121" spans="1:17">
      <c r="A121" s="111"/>
      <c r="B121" s="525" t="s">
        <v>683</v>
      </c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530"/>
      <c r="Q121" s="12"/>
    </row>
    <row r="122" spans="1:17">
      <c r="A122" s="111"/>
      <c r="B122" s="529" t="s">
        <v>684</v>
      </c>
      <c r="C122" s="99">
        <v>1168</v>
      </c>
      <c r="D122" s="99">
        <v>1168</v>
      </c>
      <c r="E122" s="99">
        <v>1168</v>
      </c>
      <c r="F122" s="99">
        <v>1168</v>
      </c>
      <c r="G122" s="99">
        <v>1168</v>
      </c>
      <c r="H122" s="99">
        <v>1168</v>
      </c>
      <c r="I122" s="99">
        <v>1168</v>
      </c>
      <c r="J122" s="99">
        <v>1168</v>
      </c>
      <c r="K122" s="99">
        <v>1168</v>
      </c>
      <c r="L122" s="99">
        <v>1168</v>
      </c>
      <c r="M122" s="99">
        <v>1168</v>
      </c>
      <c r="N122" s="99">
        <v>1168</v>
      </c>
      <c r="O122" s="99">
        <v>1168</v>
      </c>
      <c r="P122" s="530">
        <f t="shared" si="1"/>
        <v>100</v>
      </c>
      <c r="Q122" s="12"/>
    </row>
    <row r="123" spans="1:17">
      <c r="A123" s="111"/>
      <c r="B123" s="529" t="s">
        <v>685</v>
      </c>
      <c r="C123" s="99">
        <v>1168</v>
      </c>
      <c r="D123" s="99">
        <v>1168</v>
      </c>
      <c r="E123" s="99">
        <v>1168</v>
      </c>
      <c r="F123" s="99">
        <v>1168</v>
      </c>
      <c r="G123" s="99">
        <v>1168</v>
      </c>
      <c r="H123" s="99">
        <v>1168</v>
      </c>
      <c r="I123" s="99">
        <v>1168</v>
      </c>
      <c r="J123" s="99">
        <v>1168</v>
      </c>
      <c r="K123" s="99">
        <v>1168</v>
      </c>
      <c r="L123" s="99">
        <v>1168</v>
      </c>
      <c r="M123" s="99">
        <v>1168</v>
      </c>
      <c r="N123" s="99">
        <v>1168</v>
      </c>
      <c r="O123" s="99">
        <v>1168</v>
      </c>
      <c r="P123" s="530">
        <f t="shared" si="1"/>
        <v>100</v>
      </c>
      <c r="Q123" s="12"/>
    </row>
    <row r="124" spans="1:17">
      <c r="A124" s="111"/>
      <c r="B124" s="529" t="s">
        <v>686</v>
      </c>
      <c r="C124" s="100">
        <v>970</v>
      </c>
      <c r="D124" s="100">
        <v>970</v>
      </c>
      <c r="E124" s="100">
        <v>970</v>
      </c>
      <c r="F124" s="100">
        <v>970</v>
      </c>
      <c r="G124" s="100">
        <v>970</v>
      </c>
      <c r="H124" s="100">
        <v>970</v>
      </c>
      <c r="I124" s="100">
        <v>970</v>
      </c>
      <c r="J124" s="100">
        <v>970</v>
      </c>
      <c r="K124" s="100">
        <v>970</v>
      </c>
      <c r="L124" s="100">
        <v>970</v>
      </c>
      <c r="M124" s="100">
        <v>970</v>
      </c>
      <c r="N124" s="100">
        <v>970</v>
      </c>
      <c r="O124" s="100">
        <v>970</v>
      </c>
      <c r="P124" s="530">
        <f t="shared" si="1"/>
        <v>100</v>
      </c>
      <c r="Q124" s="12"/>
    </row>
    <row r="125" spans="1:17">
      <c r="A125" s="111"/>
      <c r="B125" s="529" t="s">
        <v>687</v>
      </c>
      <c r="C125" s="100">
        <v>970</v>
      </c>
      <c r="D125" s="100">
        <v>970</v>
      </c>
      <c r="E125" s="100">
        <v>970</v>
      </c>
      <c r="F125" s="100">
        <v>970</v>
      </c>
      <c r="G125" s="100">
        <v>970</v>
      </c>
      <c r="H125" s="100">
        <v>970</v>
      </c>
      <c r="I125" s="100">
        <v>970</v>
      </c>
      <c r="J125" s="100">
        <v>970</v>
      </c>
      <c r="K125" s="100">
        <v>970</v>
      </c>
      <c r="L125" s="100">
        <v>970</v>
      </c>
      <c r="M125" s="100">
        <v>970</v>
      </c>
      <c r="N125" s="100">
        <v>970</v>
      </c>
      <c r="O125" s="100">
        <v>970</v>
      </c>
      <c r="P125" s="530">
        <f t="shared" si="1"/>
        <v>100</v>
      </c>
      <c r="Q125" s="12"/>
    </row>
    <row r="126" spans="1:17">
      <c r="A126" s="111"/>
      <c r="B126" s="529" t="s">
        <v>688</v>
      </c>
      <c r="C126" s="99">
        <v>1108</v>
      </c>
      <c r="D126" s="99">
        <v>1108</v>
      </c>
      <c r="E126" s="99">
        <v>1108</v>
      </c>
      <c r="F126" s="99">
        <v>1108</v>
      </c>
      <c r="G126" s="99">
        <v>1108</v>
      </c>
      <c r="H126" s="99">
        <v>1108</v>
      </c>
      <c r="I126" s="99">
        <v>1108</v>
      </c>
      <c r="J126" s="99">
        <v>1108</v>
      </c>
      <c r="K126" s="99">
        <v>1108</v>
      </c>
      <c r="L126" s="99">
        <v>1108</v>
      </c>
      <c r="M126" s="99">
        <v>1108</v>
      </c>
      <c r="N126" s="99">
        <v>1108</v>
      </c>
      <c r="O126" s="99">
        <v>1108</v>
      </c>
      <c r="P126" s="530">
        <f t="shared" si="1"/>
        <v>100</v>
      </c>
      <c r="Q126" s="12"/>
    </row>
    <row r="127" spans="1:17">
      <c r="A127" s="111"/>
      <c r="B127" s="529" t="s">
        <v>933</v>
      </c>
      <c r="C127" s="100">
        <v>444</v>
      </c>
      <c r="D127" s="100">
        <v>444</v>
      </c>
      <c r="E127" s="100">
        <v>444</v>
      </c>
      <c r="F127" s="100">
        <v>444</v>
      </c>
      <c r="G127" s="100">
        <v>444</v>
      </c>
      <c r="H127" s="100">
        <v>444</v>
      </c>
      <c r="I127" s="100">
        <v>444</v>
      </c>
      <c r="J127" s="100">
        <v>444</v>
      </c>
      <c r="K127" s="100">
        <v>444</v>
      </c>
      <c r="L127" s="100">
        <v>444</v>
      </c>
      <c r="M127" s="100">
        <v>444</v>
      </c>
      <c r="N127" s="100">
        <v>444</v>
      </c>
      <c r="O127" s="100">
        <v>444</v>
      </c>
      <c r="P127" s="530">
        <f t="shared" si="1"/>
        <v>100</v>
      </c>
      <c r="Q127" s="12"/>
    </row>
    <row r="128" spans="1:17">
      <c r="A128" s="111"/>
      <c r="B128" s="494" t="s">
        <v>689</v>
      </c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530"/>
      <c r="Q128" s="12"/>
    </row>
    <row r="129" spans="1:17">
      <c r="A129" s="111"/>
      <c r="B129" s="529" t="s">
        <v>690</v>
      </c>
      <c r="C129" s="99">
        <v>4169</v>
      </c>
      <c r="D129" s="99">
        <v>4169</v>
      </c>
      <c r="E129" s="99">
        <v>4169</v>
      </c>
      <c r="F129" s="99">
        <v>4169</v>
      </c>
      <c r="G129" s="99">
        <v>4169</v>
      </c>
      <c r="H129" s="99">
        <v>4169</v>
      </c>
      <c r="I129" s="99">
        <v>4169</v>
      </c>
      <c r="J129" s="99">
        <v>4169</v>
      </c>
      <c r="K129" s="99">
        <v>4169</v>
      </c>
      <c r="L129" s="99">
        <v>4169</v>
      </c>
      <c r="M129" s="99">
        <v>4169</v>
      </c>
      <c r="N129" s="99">
        <v>4169</v>
      </c>
      <c r="O129" s="99">
        <v>4169</v>
      </c>
      <c r="P129" s="530">
        <f t="shared" si="1"/>
        <v>100</v>
      </c>
      <c r="Q129" s="12"/>
    </row>
    <row r="130" spans="1:17">
      <c r="A130" s="111"/>
      <c r="B130" s="529" t="s">
        <v>691</v>
      </c>
      <c r="C130" s="99">
        <v>3900</v>
      </c>
      <c r="D130" s="99">
        <v>3900</v>
      </c>
      <c r="E130" s="99">
        <v>3900</v>
      </c>
      <c r="F130" s="99">
        <v>3900</v>
      </c>
      <c r="G130" s="99">
        <v>3900</v>
      </c>
      <c r="H130" s="99">
        <v>3900</v>
      </c>
      <c r="I130" s="99">
        <v>3900</v>
      </c>
      <c r="J130" s="99">
        <v>3900</v>
      </c>
      <c r="K130" s="99">
        <v>3900</v>
      </c>
      <c r="L130" s="99">
        <v>3900</v>
      </c>
      <c r="M130" s="99">
        <v>3900</v>
      </c>
      <c r="N130" s="99">
        <v>3900</v>
      </c>
      <c r="O130" s="99">
        <v>3900</v>
      </c>
      <c r="P130" s="530">
        <f t="shared" si="1"/>
        <v>100</v>
      </c>
      <c r="Q130" s="12"/>
    </row>
    <row r="131" spans="1:17">
      <c r="A131" s="111"/>
      <c r="B131" s="529" t="s">
        <v>692</v>
      </c>
      <c r="C131" s="99">
        <v>3900</v>
      </c>
      <c r="D131" s="99">
        <v>3900</v>
      </c>
      <c r="E131" s="99">
        <v>3900</v>
      </c>
      <c r="F131" s="99">
        <v>3900</v>
      </c>
      <c r="G131" s="99">
        <v>3900</v>
      </c>
      <c r="H131" s="99">
        <v>3900</v>
      </c>
      <c r="I131" s="99">
        <v>3900</v>
      </c>
      <c r="J131" s="99">
        <v>3900</v>
      </c>
      <c r="K131" s="99">
        <v>3900</v>
      </c>
      <c r="L131" s="99">
        <v>3900</v>
      </c>
      <c r="M131" s="99">
        <v>3900</v>
      </c>
      <c r="N131" s="99">
        <v>3900</v>
      </c>
      <c r="O131" s="99">
        <v>3900</v>
      </c>
      <c r="P131" s="530">
        <f t="shared" si="1"/>
        <v>100</v>
      </c>
      <c r="Q131" s="12"/>
    </row>
    <row r="132" spans="1:17">
      <c r="A132" s="111"/>
      <c r="B132" s="529" t="s">
        <v>693</v>
      </c>
      <c r="C132" s="99">
        <v>3900</v>
      </c>
      <c r="D132" s="99">
        <v>3900</v>
      </c>
      <c r="E132" s="99">
        <v>3900</v>
      </c>
      <c r="F132" s="99">
        <v>3900</v>
      </c>
      <c r="G132" s="99">
        <v>3900</v>
      </c>
      <c r="H132" s="99">
        <v>3900</v>
      </c>
      <c r="I132" s="99">
        <v>3900</v>
      </c>
      <c r="J132" s="99">
        <v>3900</v>
      </c>
      <c r="K132" s="99">
        <v>3900</v>
      </c>
      <c r="L132" s="99">
        <v>3900</v>
      </c>
      <c r="M132" s="99">
        <v>3900</v>
      </c>
      <c r="N132" s="99">
        <v>3900</v>
      </c>
      <c r="O132" s="99">
        <v>3900</v>
      </c>
      <c r="P132" s="530">
        <f t="shared" si="1"/>
        <v>100</v>
      </c>
      <c r="Q132" s="12"/>
    </row>
    <row r="133" spans="1:17" ht="48" customHeight="1">
      <c r="A133" s="111"/>
      <c r="B133" s="101" t="s">
        <v>1004</v>
      </c>
      <c r="C133" s="95" t="s">
        <v>888</v>
      </c>
      <c r="D133" s="95" t="s">
        <v>888</v>
      </c>
      <c r="E133" s="95" t="s">
        <v>888</v>
      </c>
      <c r="F133" s="95" t="s">
        <v>888</v>
      </c>
      <c r="G133" s="95" t="s">
        <v>888</v>
      </c>
      <c r="H133" s="95" t="s">
        <v>888</v>
      </c>
      <c r="I133" s="95" t="s">
        <v>888</v>
      </c>
      <c r="J133" s="95" t="s">
        <v>888</v>
      </c>
      <c r="K133" s="95" t="s">
        <v>888</v>
      </c>
      <c r="L133" s="95" t="s">
        <v>888</v>
      </c>
      <c r="M133" s="95" t="s">
        <v>888</v>
      </c>
      <c r="N133" s="95" t="s">
        <v>888</v>
      </c>
      <c r="O133" s="95" t="s">
        <v>888</v>
      </c>
      <c r="P133" s="530"/>
      <c r="Q133" s="12"/>
    </row>
    <row r="134" spans="1:17" ht="15" customHeight="1">
      <c r="A134" s="111"/>
      <c r="B134" s="448" t="s">
        <v>1090</v>
      </c>
      <c r="C134" s="100">
        <v>395</v>
      </c>
      <c r="D134" s="100">
        <v>395</v>
      </c>
      <c r="E134" s="100">
        <v>395</v>
      </c>
      <c r="F134" s="100">
        <v>395</v>
      </c>
      <c r="G134" s="100">
        <v>395</v>
      </c>
      <c r="H134" s="100">
        <v>395</v>
      </c>
      <c r="I134" s="100">
        <v>395</v>
      </c>
      <c r="J134" s="100">
        <v>395</v>
      </c>
      <c r="K134" s="100">
        <v>395</v>
      </c>
      <c r="L134" s="100">
        <v>395</v>
      </c>
      <c r="M134" s="100">
        <v>395</v>
      </c>
      <c r="N134" s="100">
        <v>395</v>
      </c>
      <c r="O134" s="100">
        <v>395</v>
      </c>
      <c r="P134" s="530">
        <f t="shared" si="1"/>
        <v>100</v>
      </c>
      <c r="Q134" s="12"/>
    </row>
    <row r="135" spans="1:17" ht="16.5" customHeight="1">
      <c r="A135" s="112"/>
      <c r="B135" s="113" t="s">
        <v>1089</v>
      </c>
      <c r="C135" s="114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530"/>
      <c r="Q135" s="12"/>
    </row>
    <row r="136" spans="1:17" ht="19.5" customHeight="1">
      <c r="A136" s="112"/>
      <c r="B136" s="153" t="s">
        <v>1091</v>
      </c>
      <c r="C136" s="114">
        <v>196</v>
      </c>
      <c r="D136" s="114">
        <v>196</v>
      </c>
      <c r="E136" s="114">
        <v>196</v>
      </c>
      <c r="F136" s="114">
        <v>196</v>
      </c>
      <c r="G136" s="114">
        <v>196</v>
      </c>
      <c r="H136" s="114">
        <v>196</v>
      </c>
      <c r="I136" s="114">
        <v>196</v>
      </c>
      <c r="J136" s="114">
        <v>196</v>
      </c>
      <c r="K136" s="114">
        <v>196</v>
      </c>
      <c r="L136" s="114">
        <v>196</v>
      </c>
      <c r="M136" s="114">
        <v>196</v>
      </c>
      <c r="N136" s="114">
        <v>196</v>
      </c>
      <c r="O136" s="114">
        <v>196</v>
      </c>
      <c r="P136" s="530">
        <f t="shared" si="1"/>
        <v>100</v>
      </c>
      <c r="Q136" s="12"/>
    </row>
    <row r="137" spans="1:17">
      <c r="A137" s="111"/>
      <c r="B137" s="733" t="s">
        <v>934</v>
      </c>
      <c r="C137" s="734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530"/>
      <c r="Q137" s="12"/>
    </row>
    <row r="138" spans="1:17">
      <c r="A138" s="111"/>
      <c r="B138" s="528" t="s">
        <v>694</v>
      </c>
      <c r="C138" s="99">
        <v>1478</v>
      </c>
      <c r="D138" s="99">
        <v>1478</v>
      </c>
      <c r="E138" s="99">
        <v>1478</v>
      </c>
      <c r="F138" s="99">
        <v>1478</v>
      </c>
      <c r="G138" s="99">
        <v>1478</v>
      </c>
      <c r="H138" s="99">
        <v>1478</v>
      </c>
      <c r="I138" s="99">
        <v>1478</v>
      </c>
      <c r="J138" s="99">
        <v>1478</v>
      </c>
      <c r="K138" s="99">
        <v>1478</v>
      </c>
      <c r="L138" s="99">
        <v>1478</v>
      </c>
      <c r="M138" s="99">
        <v>1478</v>
      </c>
      <c r="N138" s="99">
        <v>1478</v>
      </c>
      <c r="O138" s="99">
        <v>1478</v>
      </c>
      <c r="P138" s="530">
        <f t="shared" si="1"/>
        <v>100</v>
      </c>
      <c r="Q138" s="12"/>
    </row>
    <row r="139" spans="1:17">
      <c r="A139" s="111"/>
      <c r="B139" s="528" t="s">
        <v>695</v>
      </c>
      <c r="C139" s="99">
        <v>1478</v>
      </c>
      <c r="D139" s="99">
        <v>1478</v>
      </c>
      <c r="E139" s="99">
        <v>1478</v>
      </c>
      <c r="F139" s="99">
        <v>1478</v>
      </c>
      <c r="G139" s="99">
        <v>1478</v>
      </c>
      <c r="H139" s="99">
        <v>1478</v>
      </c>
      <c r="I139" s="99">
        <v>1478</v>
      </c>
      <c r="J139" s="99">
        <v>1478</v>
      </c>
      <c r="K139" s="99">
        <v>1478</v>
      </c>
      <c r="L139" s="99">
        <v>1478</v>
      </c>
      <c r="M139" s="99">
        <v>1478</v>
      </c>
      <c r="N139" s="99">
        <v>1478</v>
      </c>
      <c r="O139" s="99">
        <v>1478</v>
      </c>
      <c r="P139" s="530">
        <f t="shared" ref="P139:P202" si="2">I139/C139*100</f>
        <v>100</v>
      </c>
      <c r="Q139" s="12"/>
    </row>
    <row r="140" spans="1:17">
      <c r="A140" s="111"/>
      <c r="B140" s="528" t="s">
        <v>935</v>
      </c>
      <c r="C140" s="99">
        <v>1478</v>
      </c>
      <c r="D140" s="99">
        <v>1478</v>
      </c>
      <c r="E140" s="99">
        <v>1478</v>
      </c>
      <c r="F140" s="99">
        <v>1478</v>
      </c>
      <c r="G140" s="99">
        <v>1478</v>
      </c>
      <c r="H140" s="99">
        <v>1478</v>
      </c>
      <c r="I140" s="99">
        <v>1478</v>
      </c>
      <c r="J140" s="99">
        <v>1478</v>
      </c>
      <c r="K140" s="99">
        <v>1478</v>
      </c>
      <c r="L140" s="99">
        <v>1478</v>
      </c>
      <c r="M140" s="99">
        <v>1478</v>
      </c>
      <c r="N140" s="99">
        <v>1478</v>
      </c>
      <c r="O140" s="99">
        <v>1478</v>
      </c>
      <c r="P140" s="530">
        <f t="shared" si="2"/>
        <v>100</v>
      </c>
      <c r="Q140" s="12"/>
    </row>
    <row r="141" spans="1:17">
      <c r="A141" s="111"/>
      <c r="B141" s="528" t="s">
        <v>696</v>
      </c>
      <c r="C141" s="99">
        <v>1478</v>
      </c>
      <c r="D141" s="99">
        <v>1478</v>
      </c>
      <c r="E141" s="99">
        <v>1478</v>
      </c>
      <c r="F141" s="99">
        <v>1478</v>
      </c>
      <c r="G141" s="99">
        <v>1478</v>
      </c>
      <c r="H141" s="99">
        <v>1478</v>
      </c>
      <c r="I141" s="99">
        <v>1478</v>
      </c>
      <c r="J141" s="99">
        <v>1478</v>
      </c>
      <c r="K141" s="99">
        <v>1478</v>
      </c>
      <c r="L141" s="99">
        <v>1478</v>
      </c>
      <c r="M141" s="99">
        <v>1478</v>
      </c>
      <c r="N141" s="99">
        <v>1478</v>
      </c>
      <c r="O141" s="99">
        <v>1478</v>
      </c>
      <c r="P141" s="530">
        <f t="shared" si="2"/>
        <v>100</v>
      </c>
      <c r="Q141" s="12"/>
    </row>
    <row r="142" spans="1:17">
      <c r="A142" s="111"/>
      <c r="B142" s="528" t="s">
        <v>697</v>
      </c>
      <c r="C142" s="99">
        <v>1478</v>
      </c>
      <c r="D142" s="99">
        <v>1478</v>
      </c>
      <c r="E142" s="99">
        <v>1478</v>
      </c>
      <c r="F142" s="99">
        <v>1478</v>
      </c>
      <c r="G142" s="99">
        <v>1478</v>
      </c>
      <c r="H142" s="99">
        <v>1478</v>
      </c>
      <c r="I142" s="99">
        <v>1478</v>
      </c>
      <c r="J142" s="99">
        <v>1478</v>
      </c>
      <c r="K142" s="99">
        <v>1478</v>
      </c>
      <c r="L142" s="99">
        <v>1478</v>
      </c>
      <c r="M142" s="99">
        <v>1478</v>
      </c>
      <c r="N142" s="99">
        <v>1478</v>
      </c>
      <c r="O142" s="99">
        <v>1478</v>
      </c>
      <c r="P142" s="530">
        <f t="shared" si="2"/>
        <v>100</v>
      </c>
      <c r="Q142" s="12"/>
    </row>
    <row r="143" spans="1:17">
      <c r="A143" s="111"/>
      <c r="B143" s="733" t="s">
        <v>698</v>
      </c>
      <c r="C143" s="734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530"/>
      <c r="Q143" s="12"/>
    </row>
    <row r="144" spans="1:17">
      <c r="A144" s="111"/>
      <c r="B144" s="528" t="s">
        <v>699</v>
      </c>
      <c r="C144" s="99">
        <v>4357</v>
      </c>
      <c r="D144" s="99">
        <v>4357</v>
      </c>
      <c r="E144" s="99">
        <v>4357</v>
      </c>
      <c r="F144" s="99">
        <v>4357</v>
      </c>
      <c r="G144" s="99">
        <v>4357</v>
      </c>
      <c r="H144" s="99">
        <v>4357</v>
      </c>
      <c r="I144" s="99">
        <v>4357</v>
      </c>
      <c r="J144" s="99">
        <v>4357</v>
      </c>
      <c r="K144" s="99">
        <v>4357</v>
      </c>
      <c r="L144" s="99">
        <v>4357</v>
      </c>
      <c r="M144" s="99">
        <v>4357</v>
      </c>
      <c r="N144" s="99">
        <v>4357</v>
      </c>
      <c r="O144" s="99">
        <v>4357</v>
      </c>
      <c r="P144" s="530">
        <f t="shared" si="2"/>
        <v>100</v>
      </c>
      <c r="Q144" s="12"/>
    </row>
    <row r="145" spans="1:19">
      <c r="A145" s="111"/>
      <c r="B145" s="529" t="s">
        <v>700</v>
      </c>
      <c r="C145" s="99">
        <v>4357</v>
      </c>
      <c r="D145" s="99">
        <v>4357</v>
      </c>
      <c r="E145" s="99">
        <v>4357</v>
      </c>
      <c r="F145" s="99">
        <v>4357</v>
      </c>
      <c r="G145" s="99">
        <v>4357</v>
      </c>
      <c r="H145" s="99">
        <v>4357</v>
      </c>
      <c r="I145" s="99">
        <v>4357</v>
      </c>
      <c r="J145" s="99">
        <v>4357</v>
      </c>
      <c r="K145" s="99">
        <v>4357</v>
      </c>
      <c r="L145" s="99">
        <v>4357</v>
      </c>
      <c r="M145" s="99">
        <v>4357</v>
      </c>
      <c r="N145" s="99">
        <v>4357</v>
      </c>
      <c r="O145" s="99">
        <v>4357</v>
      </c>
      <c r="P145" s="530">
        <f t="shared" si="2"/>
        <v>100</v>
      </c>
      <c r="Q145" s="12"/>
    </row>
    <row r="146" spans="1:19">
      <c r="A146" s="111"/>
      <c r="B146" s="529" t="s">
        <v>701</v>
      </c>
      <c r="C146" s="99">
        <v>2676</v>
      </c>
      <c r="D146" s="99">
        <v>2676</v>
      </c>
      <c r="E146" s="99">
        <v>2676</v>
      </c>
      <c r="F146" s="99">
        <v>2676</v>
      </c>
      <c r="G146" s="99">
        <v>2676</v>
      </c>
      <c r="H146" s="99">
        <v>2676</v>
      </c>
      <c r="I146" s="99">
        <v>2676</v>
      </c>
      <c r="J146" s="99">
        <v>2676</v>
      </c>
      <c r="K146" s="99">
        <v>2676</v>
      </c>
      <c r="L146" s="99">
        <v>2676</v>
      </c>
      <c r="M146" s="99">
        <v>2676</v>
      </c>
      <c r="N146" s="99">
        <v>2676</v>
      </c>
      <c r="O146" s="99">
        <v>2676</v>
      </c>
      <c r="P146" s="530">
        <f t="shared" si="2"/>
        <v>100</v>
      </c>
      <c r="Q146" s="12"/>
    </row>
    <row r="147" spans="1:19">
      <c r="A147" s="111"/>
      <c r="B147" s="529" t="s">
        <v>702</v>
      </c>
      <c r="C147" s="99">
        <v>2676</v>
      </c>
      <c r="D147" s="99">
        <v>2676</v>
      </c>
      <c r="E147" s="99">
        <v>2676</v>
      </c>
      <c r="F147" s="99">
        <v>2676</v>
      </c>
      <c r="G147" s="99">
        <v>2676</v>
      </c>
      <c r="H147" s="99">
        <v>2676</v>
      </c>
      <c r="I147" s="99">
        <v>2676</v>
      </c>
      <c r="J147" s="99">
        <v>2676</v>
      </c>
      <c r="K147" s="99">
        <v>2676</v>
      </c>
      <c r="L147" s="99">
        <v>2676</v>
      </c>
      <c r="M147" s="99">
        <v>2676</v>
      </c>
      <c r="N147" s="99">
        <v>2676</v>
      </c>
      <c r="O147" s="99">
        <v>2676</v>
      </c>
      <c r="P147" s="530">
        <f t="shared" si="2"/>
        <v>100</v>
      </c>
      <c r="Q147" s="12"/>
    </row>
    <row r="148" spans="1:19" ht="33.75" customHeight="1">
      <c r="A148" s="111"/>
      <c r="B148" s="94" t="s">
        <v>936</v>
      </c>
      <c r="C148" s="100">
        <v>496</v>
      </c>
      <c r="D148" s="100">
        <v>496</v>
      </c>
      <c r="E148" s="100">
        <v>496</v>
      </c>
      <c r="F148" s="100">
        <v>496</v>
      </c>
      <c r="G148" s="100">
        <v>496</v>
      </c>
      <c r="H148" s="100">
        <v>496</v>
      </c>
      <c r="I148" s="100">
        <v>496</v>
      </c>
      <c r="J148" s="100">
        <v>496</v>
      </c>
      <c r="K148" s="100">
        <v>496</v>
      </c>
      <c r="L148" s="100">
        <v>496</v>
      </c>
      <c r="M148" s="100">
        <v>496</v>
      </c>
      <c r="N148" s="100">
        <v>496</v>
      </c>
      <c r="O148" s="100">
        <v>496</v>
      </c>
      <c r="P148" s="648">
        <f t="shared" si="2"/>
        <v>100</v>
      </c>
      <c r="Q148" s="12"/>
    </row>
    <row r="149" spans="1:19" ht="64.5" customHeight="1">
      <c r="A149" s="111"/>
      <c r="B149" s="254" t="s">
        <v>937</v>
      </c>
      <c r="C149" s="95" t="s">
        <v>657</v>
      </c>
      <c r="D149" s="95" t="s">
        <v>657</v>
      </c>
      <c r="E149" s="95" t="s">
        <v>657</v>
      </c>
      <c r="F149" s="95" t="s">
        <v>657</v>
      </c>
      <c r="G149" s="95" t="s">
        <v>657</v>
      </c>
      <c r="H149" s="95" t="s">
        <v>657</v>
      </c>
      <c r="I149" s="95" t="s">
        <v>657</v>
      </c>
      <c r="J149" s="95" t="s">
        <v>657</v>
      </c>
      <c r="K149" s="95" t="s">
        <v>657</v>
      </c>
      <c r="L149" s="95" t="s">
        <v>657</v>
      </c>
      <c r="M149" s="95" t="s">
        <v>657</v>
      </c>
      <c r="N149" s="95" t="s">
        <v>657</v>
      </c>
      <c r="O149" s="95" t="s">
        <v>657</v>
      </c>
      <c r="P149" s="530"/>
      <c r="Q149" s="12"/>
    </row>
    <row r="150" spans="1:19">
      <c r="A150" s="111"/>
      <c r="B150" s="217" t="s">
        <v>1111</v>
      </c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530"/>
      <c r="Q150" s="12"/>
    </row>
    <row r="151" spans="1:19" ht="18.75" customHeight="1">
      <c r="A151" s="111"/>
      <c r="B151" s="525" t="s">
        <v>1200</v>
      </c>
      <c r="C151" s="100">
        <v>142</v>
      </c>
      <c r="D151" s="100">
        <v>142</v>
      </c>
      <c r="E151" s="100">
        <v>142</v>
      </c>
      <c r="F151" s="100">
        <v>142</v>
      </c>
      <c r="G151" s="100">
        <v>142</v>
      </c>
      <c r="H151" s="100">
        <v>142</v>
      </c>
      <c r="I151" s="100">
        <v>142</v>
      </c>
      <c r="J151" s="10">
        <v>164</v>
      </c>
      <c r="K151" s="10">
        <v>164</v>
      </c>
      <c r="L151" s="10">
        <v>164</v>
      </c>
      <c r="M151" s="10">
        <v>164</v>
      </c>
      <c r="N151" s="10">
        <v>164</v>
      </c>
      <c r="O151" s="10">
        <v>164</v>
      </c>
      <c r="P151" s="530">
        <f t="shared" si="2"/>
        <v>100</v>
      </c>
      <c r="Q151" s="12"/>
    </row>
    <row r="152" spans="1:19">
      <c r="A152" s="111"/>
      <c r="B152" s="723" t="s">
        <v>1164</v>
      </c>
      <c r="C152" s="724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530"/>
      <c r="Q152" s="12"/>
    </row>
    <row r="153" spans="1:19">
      <c r="A153" s="111"/>
      <c r="B153" s="529" t="s">
        <v>703</v>
      </c>
      <c r="C153" s="100">
        <v>642</v>
      </c>
      <c r="D153" s="100">
        <v>642</v>
      </c>
      <c r="E153" s="100">
        <v>642</v>
      </c>
      <c r="F153" s="100">
        <v>642</v>
      </c>
      <c r="G153" s="100">
        <v>642</v>
      </c>
      <c r="H153" s="100">
        <v>642</v>
      </c>
      <c r="I153" s="100">
        <v>642</v>
      </c>
      <c r="J153" s="100">
        <v>642</v>
      </c>
      <c r="K153" s="100">
        <v>642</v>
      </c>
      <c r="L153" s="100">
        <v>642</v>
      </c>
      <c r="M153" s="100">
        <v>642</v>
      </c>
      <c r="N153" s="100">
        <v>642</v>
      </c>
      <c r="O153" s="100">
        <v>642</v>
      </c>
      <c r="P153" s="530">
        <f t="shared" si="2"/>
        <v>100</v>
      </c>
      <c r="Q153" s="12"/>
    </row>
    <row r="154" spans="1:19">
      <c r="A154" s="111"/>
      <c r="B154" s="529" t="s">
        <v>1165</v>
      </c>
      <c r="C154" s="100">
        <v>731</v>
      </c>
      <c r="D154" s="100">
        <v>731</v>
      </c>
      <c r="E154" s="100">
        <v>731</v>
      </c>
      <c r="F154" s="100">
        <v>731</v>
      </c>
      <c r="G154" s="100">
        <v>731</v>
      </c>
      <c r="H154" s="100">
        <v>731</v>
      </c>
      <c r="I154" s="100">
        <v>731</v>
      </c>
      <c r="J154" s="100">
        <v>731</v>
      </c>
      <c r="K154" s="100">
        <v>731</v>
      </c>
      <c r="L154" s="100">
        <v>731</v>
      </c>
      <c r="M154" s="100">
        <v>731</v>
      </c>
      <c r="N154" s="100">
        <v>731</v>
      </c>
      <c r="O154" s="100">
        <v>731</v>
      </c>
      <c r="P154" s="530">
        <f t="shared" si="2"/>
        <v>100</v>
      </c>
      <c r="Q154" s="12"/>
    </row>
    <row r="155" spans="1:19">
      <c r="A155" s="111"/>
      <c r="B155" s="529" t="s">
        <v>1166</v>
      </c>
      <c r="C155" s="100">
        <v>880</v>
      </c>
      <c r="D155" s="100">
        <v>880</v>
      </c>
      <c r="E155" s="100">
        <v>880</v>
      </c>
      <c r="F155" s="100">
        <v>880</v>
      </c>
      <c r="G155" s="100">
        <v>880</v>
      </c>
      <c r="H155" s="100">
        <v>880</v>
      </c>
      <c r="I155" s="100">
        <v>880</v>
      </c>
      <c r="J155" s="100">
        <v>880</v>
      </c>
      <c r="K155" s="100">
        <v>880</v>
      </c>
      <c r="L155" s="100">
        <v>880</v>
      </c>
      <c r="M155" s="100">
        <v>880</v>
      </c>
      <c r="N155" s="100">
        <v>880</v>
      </c>
      <c r="O155" s="100">
        <v>880</v>
      </c>
      <c r="P155" s="530">
        <f t="shared" si="2"/>
        <v>100</v>
      </c>
      <c r="Q155" s="12"/>
    </row>
    <row r="156" spans="1:19">
      <c r="A156" s="111"/>
      <c r="B156" s="529" t="s">
        <v>1167</v>
      </c>
      <c r="C156" s="100">
        <v>554</v>
      </c>
      <c r="D156" s="100">
        <v>554</v>
      </c>
      <c r="E156" s="100">
        <v>554</v>
      </c>
      <c r="F156" s="100">
        <v>554</v>
      </c>
      <c r="G156" s="100">
        <v>554</v>
      </c>
      <c r="H156" s="100">
        <v>554</v>
      </c>
      <c r="I156" s="100">
        <v>554</v>
      </c>
      <c r="J156" s="100">
        <v>554</v>
      </c>
      <c r="K156" s="100">
        <v>554</v>
      </c>
      <c r="L156" s="100">
        <v>554</v>
      </c>
      <c r="M156" s="100">
        <v>554</v>
      </c>
      <c r="N156" s="100">
        <v>554</v>
      </c>
      <c r="O156" s="100">
        <v>554</v>
      </c>
      <c r="P156" s="530">
        <f t="shared" si="2"/>
        <v>100</v>
      </c>
      <c r="Q156" s="12"/>
    </row>
    <row r="157" spans="1:19">
      <c r="A157" s="111"/>
      <c r="B157" s="529" t="s">
        <v>1168</v>
      </c>
      <c r="C157" s="100">
        <v>731</v>
      </c>
      <c r="D157" s="100">
        <v>731</v>
      </c>
      <c r="E157" s="100">
        <v>731</v>
      </c>
      <c r="F157" s="100">
        <v>731</v>
      </c>
      <c r="G157" s="100">
        <v>731</v>
      </c>
      <c r="H157" s="100">
        <v>731</v>
      </c>
      <c r="I157" s="100">
        <v>731</v>
      </c>
      <c r="J157" s="100">
        <v>731</v>
      </c>
      <c r="K157" s="100">
        <v>731</v>
      </c>
      <c r="L157" s="100">
        <v>731</v>
      </c>
      <c r="M157" s="100">
        <v>731</v>
      </c>
      <c r="N157" s="100">
        <v>731</v>
      </c>
      <c r="O157" s="100">
        <v>731</v>
      </c>
      <c r="P157" s="530">
        <f t="shared" si="2"/>
        <v>100</v>
      </c>
      <c r="Q157" s="12"/>
    </row>
    <row r="158" spans="1:19">
      <c r="A158" s="111"/>
      <c r="B158" s="749" t="s">
        <v>1092</v>
      </c>
      <c r="C158" s="75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530"/>
      <c r="Q158" s="12"/>
    </row>
    <row r="159" spans="1:19">
      <c r="A159" s="111"/>
      <c r="B159" s="529" t="s">
        <v>1169</v>
      </c>
      <c r="C159" s="99">
        <v>2079</v>
      </c>
      <c r="D159" s="99">
        <v>2079</v>
      </c>
      <c r="E159" s="99">
        <v>2079</v>
      </c>
      <c r="F159" s="99">
        <v>2079</v>
      </c>
      <c r="G159" s="99">
        <v>2079</v>
      </c>
      <c r="H159" s="99">
        <v>2079</v>
      </c>
      <c r="I159" s="99">
        <v>2079</v>
      </c>
      <c r="J159" s="99">
        <v>2079</v>
      </c>
      <c r="K159" s="99">
        <v>2079</v>
      </c>
      <c r="L159" s="99">
        <v>2079</v>
      </c>
      <c r="M159" s="99">
        <v>2079</v>
      </c>
      <c r="N159" s="99">
        <v>2079</v>
      </c>
      <c r="O159" s="99">
        <v>2079</v>
      </c>
      <c r="P159" s="530">
        <f t="shared" si="2"/>
        <v>100</v>
      </c>
      <c r="Q159" s="12"/>
    </row>
    <row r="160" spans="1:19">
      <c r="A160" s="111"/>
      <c r="B160" s="529" t="s">
        <v>1170</v>
      </c>
      <c r="C160" s="99">
        <v>1623</v>
      </c>
      <c r="D160" s="99">
        <v>1623</v>
      </c>
      <c r="E160" s="99">
        <v>1623</v>
      </c>
      <c r="F160" s="99">
        <v>1623</v>
      </c>
      <c r="G160" s="99">
        <v>1623</v>
      </c>
      <c r="H160" s="99">
        <v>1623</v>
      </c>
      <c r="I160" s="99">
        <v>1623</v>
      </c>
      <c r="J160" s="99">
        <v>1623</v>
      </c>
      <c r="K160" s="99">
        <v>1623</v>
      </c>
      <c r="L160" s="99">
        <v>1623</v>
      </c>
      <c r="M160" s="99">
        <v>1623</v>
      </c>
      <c r="N160" s="99">
        <v>1623</v>
      </c>
      <c r="O160" s="99">
        <v>1623</v>
      </c>
      <c r="P160" s="530">
        <f t="shared" si="2"/>
        <v>100</v>
      </c>
      <c r="Q160" s="12"/>
      <c r="S160" s="15"/>
    </row>
    <row r="161" spans="1:17">
      <c r="A161" s="111"/>
      <c r="B161" s="529" t="s">
        <v>1171</v>
      </c>
      <c r="C161" s="99">
        <v>1623</v>
      </c>
      <c r="D161" s="99">
        <v>1623</v>
      </c>
      <c r="E161" s="99">
        <v>1623</v>
      </c>
      <c r="F161" s="99">
        <v>1623</v>
      </c>
      <c r="G161" s="99">
        <v>1623</v>
      </c>
      <c r="H161" s="99">
        <v>1623</v>
      </c>
      <c r="I161" s="99">
        <v>1623</v>
      </c>
      <c r="J161" s="99">
        <v>1623</v>
      </c>
      <c r="K161" s="99">
        <v>1623</v>
      </c>
      <c r="L161" s="99">
        <v>1623</v>
      </c>
      <c r="M161" s="99">
        <v>1623</v>
      </c>
      <c r="N161" s="99">
        <v>1623</v>
      </c>
      <c r="O161" s="99">
        <v>1623</v>
      </c>
      <c r="P161" s="530">
        <f t="shared" si="2"/>
        <v>100</v>
      </c>
      <c r="Q161" s="12"/>
    </row>
    <row r="162" spans="1:17">
      <c r="A162" s="111"/>
      <c r="B162" s="529" t="s">
        <v>704</v>
      </c>
      <c r="C162" s="99">
        <v>2079</v>
      </c>
      <c r="D162" s="99">
        <v>2079</v>
      </c>
      <c r="E162" s="99">
        <v>2079</v>
      </c>
      <c r="F162" s="99">
        <v>2079</v>
      </c>
      <c r="G162" s="99">
        <v>2079</v>
      </c>
      <c r="H162" s="99">
        <v>2079</v>
      </c>
      <c r="I162" s="99">
        <v>2079</v>
      </c>
      <c r="J162" s="99">
        <v>2079</v>
      </c>
      <c r="K162" s="99">
        <v>2079</v>
      </c>
      <c r="L162" s="99">
        <v>2079</v>
      </c>
      <c r="M162" s="99">
        <v>2079</v>
      </c>
      <c r="N162" s="99">
        <v>2079</v>
      </c>
      <c r="O162" s="99">
        <v>2079</v>
      </c>
      <c r="P162" s="530">
        <f t="shared" si="2"/>
        <v>100</v>
      </c>
      <c r="Q162" s="12"/>
    </row>
    <row r="163" spans="1:17" ht="66" customHeight="1">
      <c r="A163" s="111"/>
      <c r="B163" s="101" t="s">
        <v>938</v>
      </c>
      <c r="C163" s="95" t="s">
        <v>657</v>
      </c>
      <c r="D163" s="95" t="s">
        <v>657</v>
      </c>
      <c r="E163" s="95" t="s">
        <v>657</v>
      </c>
      <c r="F163" s="95" t="s">
        <v>657</v>
      </c>
      <c r="G163" s="95" t="s">
        <v>657</v>
      </c>
      <c r="H163" s="95" t="s">
        <v>657</v>
      </c>
      <c r="I163" s="95" t="s">
        <v>657</v>
      </c>
      <c r="J163" s="95" t="s">
        <v>657</v>
      </c>
      <c r="K163" s="95" t="s">
        <v>657</v>
      </c>
      <c r="L163" s="95" t="s">
        <v>657</v>
      </c>
      <c r="M163" s="95" t="s">
        <v>657</v>
      </c>
      <c r="N163" s="95" t="s">
        <v>657</v>
      </c>
      <c r="O163" s="95" t="s">
        <v>657</v>
      </c>
      <c r="P163" s="530"/>
      <c r="Q163" s="12"/>
    </row>
    <row r="164" spans="1:17">
      <c r="A164" s="111"/>
      <c r="B164" s="98" t="s">
        <v>1093</v>
      </c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530"/>
      <c r="Q164" s="12"/>
    </row>
    <row r="165" spans="1:17" ht="33" customHeight="1">
      <c r="A165" s="111"/>
      <c r="B165" s="116" t="s">
        <v>1005</v>
      </c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530"/>
      <c r="Q165" s="12"/>
    </row>
    <row r="166" spans="1:17" ht="47.25" customHeight="1">
      <c r="A166" s="111"/>
      <c r="B166" s="121" t="s">
        <v>1172</v>
      </c>
      <c r="C166" s="115" t="s">
        <v>705</v>
      </c>
      <c r="D166" s="115" t="s">
        <v>705</v>
      </c>
      <c r="E166" s="115" t="s">
        <v>705</v>
      </c>
      <c r="F166" s="115" t="s">
        <v>705</v>
      </c>
      <c r="G166" s="115" t="s">
        <v>705</v>
      </c>
      <c r="H166" s="115" t="s">
        <v>705</v>
      </c>
      <c r="I166" s="115" t="s">
        <v>705</v>
      </c>
      <c r="J166" s="115" t="s">
        <v>705</v>
      </c>
      <c r="K166" s="115" t="s">
        <v>705</v>
      </c>
      <c r="L166" s="115" t="s">
        <v>705</v>
      </c>
      <c r="M166" s="115" t="s">
        <v>705</v>
      </c>
      <c r="N166" s="115" t="s">
        <v>705</v>
      </c>
      <c r="O166" s="115" t="s">
        <v>705</v>
      </c>
      <c r="P166" s="530"/>
      <c r="Q166" s="12"/>
    </row>
    <row r="167" spans="1:17" ht="48.75" customHeight="1">
      <c r="A167" s="111"/>
      <c r="B167" s="121" t="s">
        <v>1173</v>
      </c>
      <c r="C167" s="115" t="s">
        <v>706</v>
      </c>
      <c r="D167" s="115" t="s">
        <v>706</v>
      </c>
      <c r="E167" s="115" t="s">
        <v>706</v>
      </c>
      <c r="F167" s="115" t="s">
        <v>706</v>
      </c>
      <c r="G167" s="115" t="s">
        <v>706</v>
      </c>
      <c r="H167" s="115" t="s">
        <v>706</v>
      </c>
      <c r="I167" s="115" t="s">
        <v>706</v>
      </c>
      <c r="J167" s="115" t="s">
        <v>706</v>
      </c>
      <c r="K167" s="115" t="s">
        <v>706</v>
      </c>
      <c r="L167" s="115" t="s">
        <v>706</v>
      </c>
      <c r="M167" s="115" t="s">
        <v>706</v>
      </c>
      <c r="N167" s="115" t="s">
        <v>706</v>
      </c>
      <c r="O167" s="115" t="s">
        <v>706</v>
      </c>
      <c r="P167" s="530"/>
      <c r="Q167" s="12"/>
    </row>
    <row r="168" spans="1:17" ht="79.5" customHeight="1">
      <c r="A168" s="111"/>
      <c r="B168" s="155" t="s">
        <v>1094</v>
      </c>
      <c r="C168" s="115" t="s">
        <v>729</v>
      </c>
      <c r="D168" s="115" t="s">
        <v>729</v>
      </c>
      <c r="E168" s="115" t="s">
        <v>729</v>
      </c>
      <c r="F168" s="115" t="s">
        <v>729</v>
      </c>
      <c r="G168" s="115" t="s">
        <v>729</v>
      </c>
      <c r="H168" s="115" t="s">
        <v>729</v>
      </c>
      <c r="I168" s="115" t="s">
        <v>729</v>
      </c>
      <c r="J168" s="115" t="s">
        <v>729</v>
      </c>
      <c r="K168" s="115" t="s">
        <v>729</v>
      </c>
      <c r="L168" s="115" t="s">
        <v>729</v>
      </c>
      <c r="M168" s="115" t="s">
        <v>729</v>
      </c>
      <c r="N168" s="115" t="s">
        <v>729</v>
      </c>
      <c r="O168" s="115" t="s">
        <v>729</v>
      </c>
      <c r="P168" s="530"/>
      <c r="Q168" s="12"/>
    </row>
    <row r="169" spans="1:17" ht="68.25" customHeight="1">
      <c r="A169" s="112"/>
      <c r="B169" s="154" t="s">
        <v>1174</v>
      </c>
      <c r="C169" s="158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530"/>
      <c r="Q169" s="117"/>
    </row>
    <row r="170" spans="1:17" ht="62.25" customHeight="1">
      <c r="A170" s="111"/>
      <c r="B170" s="116" t="s">
        <v>939</v>
      </c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530"/>
      <c r="Q170" s="12"/>
    </row>
    <row r="171" spans="1:17" ht="20.25" customHeight="1">
      <c r="A171" s="111"/>
      <c r="B171" s="118" t="s">
        <v>1095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530"/>
      <c r="Q171" s="12"/>
    </row>
    <row r="172" spans="1:17" ht="20.25" customHeight="1">
      <c r="A172" s="119"/>
      <c r="B172" s="118" t="s">
        <v>1112</v>
      </c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530"/>
      <c r="Q172" s="12"/>
    </row>
    <row r="173" spans="1:17">
      <c r="A173" s="111"/>
      <c r="B173" s="751" t="s">
        <v>940</v>
      </c>
      <c r="C173" s="752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530"/>
      <c r="Q173" s="120"/>
    </row>
    <row r="174" spans="1:17">
      <c r="A174" s="111"/>
      <c r="B174" s="529" t="s">
        <v>941</v>
      </c>
      <c r="C174" s="99">
        <v>7090</v>
      </c>
      <c r="D174" s="99">
        <v>7090</v>
      </c>
      <c r="E174" s="99">
        <v>7090</v>
      </c>
      <c r="F174" s="99">
        <v>7090</v>
      </c>
      <c r="G174" s="99">
        <v>7090</v>
      </c>
      <c r="H174" s="99">
        <v>7090</v>
      </c>
      <c r="I174" s="99">
        <v>7090</v>
      </c>
      <c r="J174" s="99">
        <v>7090</v>
      </c>
      <c r="K174" s="99">
        <v>7090</v>
      </c>
      <c r="L174" s="99">
        <v>7090</v>
      </c>
      <c r="M174" s="99">
        <v>7090</v>
      </c>
      <c r="N174" s="99">
        <v>7090</v>
      </c>
      <c r="O174" s="99">
        <v>7090</v>
      </c>
      <c r="P174" s="530">
        <f t="shared" si="2"/>
        <v>100</v>
      </c>
      <c r="Q174" s="120"/>
    </row>
    <row r="175" spans="1:17">
      <c r="A175" s="111"/>
      <c r="B175" s="529" t="s">
        <v>942</v>
      </c>
      <c r="C175" s="99">
        <v>5643</v>
      </c>
      <c r="D175" s="99">
        <v>5643</v>
      </c>
      <c r="E175" s="99">
        <v>5643</v>
      </c>
      <c r="F175" s="99">
        <v>5643</v>
      </c>
      <c r="G175" s="99">
        <v>5643</v>
      </c>
      <c r="H175" s="99">
        <v>5643</v>
      </c>
      <c r="I175" s="99">
        <v>5643</v>
      </c>
      <c r="J175" s="99">
        <v>5643</v>
      </c>
      <c r="K175" s="99">
        <v>5643</v>
      </c>
      <c r="L175" s="99">
        <v>5643</v>
      </c>
      <c r="M175" s="99">
        <v>5643</v>
      </c>
      <c r="N175" s="99">
        <v>5643</v>
      </c>
      <c r="O175" s="99">
        <v>5643</v>
      </c>
      <c r="P175" s="530">
        <f t="shared" si="2"/>
        <v>100</v>
      </c>
      <c r="Q175" s="120"/>
    </row>
    <row r="176" spans="1:17">
      <c r="A176" s="111"/>
      <c r="B176" s="529" t="s">
        <v>943</v>
      </c>
      <c r="C176" s="99">
        <v>7813</v>
      </c>
      <c r="D176" s="99">
        <v>7813</v>
      </c>
      <c r="E176" s="99">
        <v>7813</v>
      </c>
      <c r="F176" s="99">
        <v>7813</v>
      </c>
      <c r="G176" s="99">
        <v>7813</v>
      </c>
      <c r="H176" s="99">
        <v>7813</v>
      </c>
      <c r="I176" s="99">
        <v>7813</v>
      </c>
      <c r="J176" s="99">
        <v>7813</v>
      </c>
      <c r="K176" s="99">
        <v>7813</v>
      </c>
      <c r="L176" s="99">
        <v>7813</v>
      </c>
      <c r="M176" s="99">
        <v>7813</v>
      </c>
      <c r="N176" s="99">
        <v>7813</v>
      </c>
      <c r="O176" s="99">
        <v>7813</v>
      </c>
      <c r="P176" s="530">
        <f t="shared" si="2"/>
        <v>100</v>
      </c>
      <c r="Q176" s="120"/>
    </row>
    <row r="177" spans="1:17">
      <c r="A177" s="111"/>
      <c r="B177" s="529" t="s">
        <v>1096</v>
      </c>
      <c r="C177" s="99">
        <v>6138</v>
      </c>
      <c r="D177" s="99">
        <v>6138</v>
      </c>
      <c r="E177" s="99">
        <v>6138</v>
      </c>
      <c r="F177" s="99">
        <v>6138</v>
      </c>
      <c r="G177" s="99">
        <v>6138</v>
      </c>
      <c r="H177" s="99">
        <v>6138</v>
      </c>
      <c r="I177" s="99">
        <v>6138</v>
      </c>
      <c r="J177" s="99">
        <v>6138</v>
      </c>
      <c r="K177" s="99">
        <v>6138</v>
      </c>
      <c r="L177" s="99">
        <v>6138</v>
      </c>
      <c r="M177" s="99">
        <v>6138</v>
      </c>
      <c r="N177" s="99">
        <v>6138</v>
      </c>
      <c r="O177" s="99">
        <v>6138</v>
      </c>
      <c r="P177" s="530">
        <f t="shared" si="2"/>
        <v>100</v>
      </c>
      <c r="Q177" s="120"/>
    </row>
    <row r="178" spans="1:17" ht="18" customHeight="1">
      <c r="A178" s="111"/>
      <c r="B178" s="98" t="s">
        <v>1097</v>
      </c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530"/>
      <c r="Q178" s="120"/>
    </row>
    <row r="179" spans="1:17">
      <c r="A179" s="111"/>
      <c r="B179" s="723" t="s">
        <v>944</v>
      </c>
      <c r="C179" s="753"/>
      <c r="D179" s="724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530"/>
      <c r="Q179" s="120"/>
    </row>
    <row r="180" spans="1:17">
      <c r="A180" s="111"/>
      <c r="B180" s="529" t="s">
        <v>945</v>
      </c>
      <c r="C180" s="99">
        <v>8804</v>
      </c>
      <c r="D180" s="99">
        <v>8804</v>
      </c>
      <c r="E180" s="99">
        <v>8804</v>
      </c>
      <c r="F180" s="99">
        <v>8804</v>
      </c>
      <c r="G180" s="99">
        <v>8804</v>
      </c>
      <c r="H180" s="99">
        <v>8804</v>
      </c>
      <c r="I180" s="99">
        <v>8804</v>
      </c>
      <c r="J180" s="99">
        <v>8804</v>
      </c>
      <c r="K180" s="99">
        <v>8804</v>
      </c>
      <c r="L180" s="99">
        <v>8804</v>
      </c>
      <c r="M180" s="99">
        <v>8804</v>
      </c>
      <c r="N180" s="99">
        <v>8804</v>
      </c>
      <c r="O180" s="99">
        <v>8804</v>
      </c>
      <c r="P180" s="530">
        <f t="shared" si="2"/>
        <v>100</v>
      </c>
      <c r="Q180" s="120"/>
    </row>
    <row r="181" spans="1:17">
      <c r="A181" s="111"/>
      <c r="B181" s="529" t="s">
        <v>946</v>
      </c>
      <c r="C181" s="99">
        <v>7021</v>
      </c>
      <c r="D181" s="99">
        <v>7021</v>
      </c>
      <c r="E181" s="99">
        <v>7021</v>
      </c>
      <c r="F181" s="99">
        <v>7021</v>
      </c>
      <c r="G181" s="99">
        <v>7021</v>
      </c>
      <c r="H181" s="99">
        <v>7021</v>
      </c>
      <c r="I181" s="99">
        <v>7021</v>
      </c>
      <c r="J181" s="99">
        <v>7021</v>
      </c>
      <c r="K181" s="99">
        <v>7021</v>
      </c>
      <c r="L181" s="99">
        <v>7021</v>
      </c>
      <c r="M181" s="99">
        <v>7021</v>
      </c>
      <c r="N181" s="99">
        <v>7021</v>
      </c>
      <c r="O181" s="99">
        <v>7021</v>
      </c>
      <c r="P181" s="530">
        <f t="shared" si="2"/>
        <v>100</v>
      </c>
      <c r="Q181" s="120"/>
    </row>
    <row r="182" spans="1:17">
      <c r="A182" s="111"/>
      <c r="B182" s="529" t="s">
        <v>947</v>
      </c>
      <c r="C182" s="99">
        <v>5654</v>
      </c>
      <c r="D182" s="99">
        <v>5654</v>
      </c>
      <c r="E182" s="99">
        <v>5654</v>
      </c>
      <c r="F182" s="99">
        <v>5654</v>
      </c>
      <c r="G182" s="99">
        <v>5654</v>
      </c>
      <c r="H182" s="99">
        <v>5654</v>
      </c>
      <c r="I182" s="99">
        <v>5654</v>
      </c>
      <c r="J182" s="99">
        <v>5654</v>
      </c>
      <c r="K182" s="99">
        <v>5654</v>
      </c>
      <c r="L182" s="99">
        <v>5654</v>
      </c>
      <c r="M182" s="99">
        <v>5654</v>
      </c>
      <c r="N182" s="99">
        <v>5654</v>
      </c>
      <c r="O182" s="99">
        <v>5654</v>
      </c>
      <c r="P182" s="530">
        <f t="shared" si="2"/>
        <v>100</v>
      </c>
      <c r="Q182" s="120"/>
    </row>
    <row r="183" spans="1:17">
      <c r="A183" s="111"/>
      <c r="B183" s="529" t="s">
        <v>948</v>
      </c>
      <c r="C183" s="99">
        <v>5494</v>
      </c>
      <c r="D183" s="99">
        <v>5494</v>
      </c>
      <c r="E183" s="99">
        <v>5494</v>
      </c>
      <c r="F183" s="99">
        <v>5494</v>
      </c>
      <c r="G183" s="99">
        <v>5494</v>
      </c>
      <c r="H183" s="99">
        <v>5494</v>
      </c>
      <c r="I183" s="99">
        <v>5494</v>
      </c>
      <c r="J183" s="99">
        <v>5494</v>
      </c>
      <c r="K183" s="99">
        <v>5494</v>
      </c>
      <c r="L183" s="99">
        <v>5494</v>
      </c>
      <c r="M183" s="99">
        <v>5494</v>
      </c>
      <c r="N183" s="99">
        <v>5494</v>
      </c>
      <c r="O183" s="99">
        <v>5494</v>
      </c>
      <c r="P183" s="530">
        <f t="shared" si="2"/>
        <v>100</v>
      </c>
      <c r="Q183" s="120"/>
    </row>
    <row r="184" spans="1:17">
      <c r="A184" s="111"/>
      <c r="B184" s="529" t="s">
        <v>949</v>
      </c>
      <c r="C184" s="99">
        <v>9684</v>
      </c>
      <c r="D184" s="99">
        <v>9684</v>
      </c>
      <c r="E184" s="99">
        <v>9684</v>
      </c>
      <c r="F184" s="99">
        <v>9684</v>
      </c>
      <c r="G184" s="99">
        <v>9684</v>
      </c>
      <c r="H184" s="99">
        <v>9684</v>
      </c>
      <c r="I184" s="99">
        <v>9684</v>
      </c>
      <c r="J184" s="99">
        <v>9684</v>
      </c>
      <c r="K184" s="99">
        <v>9684</v>
      </c>
      <c r="L184" s="99">
        <v>9684</v>
      </c>
      <c r="M184" s="99">
        <v>9684</v>
      </c>
      <c r="N184" s="99">
        <v>9684</v>
      </c>
      <c r="O184" s="99">
        <v>9684</v>
      </c>
      <c r="P184" s="530">
        <f t="shared" si="2"/>
        <v>100</v>
      </c>
      <c r="Q184" s="120"/>
    </row>
    <row r="185" spans="1:17">
      <c r="A185" s="111"/>
      <c r="B185" s="529" t="s">
        <v>950</v>
      </c>
      <c r="C185" s="99">
        <v>7723</v>
      </c>
      <c r="D185" s="99">
        <v>7723</v>
      </c>
      <c r="E185" s="99">
        <v>7723</v>
      </c>
      <c r="F185" s="99">
        <v>7723</v>
      </c>
      <c r="G185" s="99">
        <v>7723</v>
      </c>
      <c r="H185" s="99">
        <v>7723</v>
      </c>
      <c r="I185" s="99">
        <v>7723</v>
      </c>
      <c r="J185" s="99">
        <v>7723</v>
      </c>
      <c r="K185" s="99">
        <v>7723</v>
      </c>
      <c r="L185" s="99">
        <v>7723</v>
      </c>
      <c r="M185" s="99">
        <v>7723</v>
      </c>
      <c r="N185" s="99">
        <v>7723</v>
      </c>
      <c r="O185" s="99">
        <v>7723</v>
      </c>
      <c r="P185" s="530">
        <f t="shared" si="2"/>
        <v>100</v>
      </c>
      <c r="Q185" s="120"/>
    </row>
    <row r="186" spans="1:17">
      <c r="A186" s="111"/>
      <c r="B186" s="529" t="s">
        <v>951</v>
      </c>
      <c r="C186" s="99">
        <v>6218</v>
      </c>
      <c r="D186" s="99">
        <v>6218</v>
      </c>
      <c r="E186" s="99">
        <v>6218</v>
      </c>
      <c r="F186" s="99">
        <v>6218</v>
      </c>
      <c r="G186" s="99">
        <v>6218</v>
      </c>
      <c r="H186" s="99">
        <v>6218</v>
      </c>
      <c r="I186" s="99">
        <v>6218</v>
      </c>
      <c r="J186" s="99">
        <v>6218</v>
      </c>
      <c r="K186" s="99">
        <v>6218</v>
      </c>
      <c r="L186" s="99">
        <v>6218</v>
      </c>
      <c r="M186" s="99">
        <v>6218</v>
      </c>
      <c r="N186" s="99">
        <v>6218</v>
      </c>
      <c r="O186" s="99">
        <v>6218</v>
      </c>
      <c r="P186" s="530">
        <f t="shared" si="2"/>
        <v>100</v>
      </c>
      <c r="Q186" s="120"/>
    </row>
    <row r="187" spans="1:17">
      <c r="A187" s="111"/>
      <c r="B187" s="529" t="s">
        <v>952</v>
      </c>
      <c r="C187" s="99">
        <v>6039</v>
      </c>
      <c r="D187" s="99">
        <v>6039</v>
      </c>
      <c r="E187" s="99">
        <v>6039</v>
      </c>
      <c r="F187" s="99">
        <v>6039</v>
      </c>
      <c r="G187" s="99">
        <v>6039</v>
      </c>
      <c r="H187" s="99">
        <v>6039</v>
      </c>
      <c r="I187" s="99">
        <v>6039</v>
      </c>
      <c r="J187" s="99">
        <v>6039</v>
      </c>
      <c r="K187" s="99">
        <v>6039</v>
      </c>
      <c r="L187" s="99">
        <v>6039</v>
      </c>
      <c r="M187" s="99">
        <v>6039</v>
      </c>
      <c r="N187" s="99">
        <v>6039</v>
      </c>
      <c r="O187" s="99">
        <v>6039</v>
      </c>
      <c r="P187" s="530">
        <f t="shared" si="2"/>
        <v>100</v>
      </c>
      <c r="Q187" s="120"/>
    </row>
    <row r="188" spans="1:17" ht="15.75" customHeight="1">
      <c r="A188" s="111"/>
      <c r="B188" s="448" t="s">
        <v>953</v>
      </c>
      <c r="C188" s="100">
        <v>187</v>
      </c>
      <c r="D188" s="100">
        <v>187</v>
      </c>
      <c r="E188" s="100">
        <v>187</v>
      </c>
      <c r="F188" s="100">
        <v>187</v>
      </c>
      <c r="G188" s="100">
        <v>187</v>
      </c>
      <c r="H188" s="100">
        <v>187</v>
      </c>
      <c r="I188" s="100">
        <v>187</v>
      </c>
      <c r="J188" s="100">
        <v>187</v>
      </c>
      <c r="K188" s="100">
        <v>187</v>
      </c>
      <c r="L188" s="100">
        <v>187</v>
      </c>
      <c r="M188" s="100">
        <v>187</v>
      </c>
      <c r="N188" s="100">
        <v>187</v>
      </c>
      <c r="O188" s="100">
        <v>187</v>
      </c>
      <c r="P188" s="530">
        <f t="shared" si="2"/>
        <v>100</v>
      </c>
      <c r="Q188" s="120"/>
    </row>
    <row r="189" spans="1:17" ht="30.75" customHeight="1">
      <c r="A189" s="111"/>
      <c r="B189" s="121" t="s">
        <v>1175</v>
      </c>
      <c r="C189" s="100">
        <v>54</v>
      </c>
      <c r="D189" s="100">
        <v>54</v>
      </c>
      <c r="E189" s="100">
        <v>54</v>
      </c>
      <c r="F189" s="100">
        <v>54</v>
      </c>
      <c r="G189" s="100">
        <v>54</v>
      </c>
      <c r="H189" s="100">
        <v>54</v>
      </c>
      <c r="I189" s="100">
        <v>54</v>
      </c>
      <c r="J189" s="100">
        <v>54</v>
      </c>
      <c r="K189" s="100">
        <v>54</v>
      </c>
      <c r="L189" s="100">
        <v>54</v>
      </c>
      <c r="M189" s="100">
        <v>54</v>
      </c>
      <c r="N189" s="100">
        <v>54</v>
      </c>
      <c r="O189" s="100">
        <v>54</v>
      </c>
      <c r="P189" s="530">
        <f t="shared" si="2"/>
        <v>100</v>
      </c>
      <c r="Q189" s="120"/>
    </row>
    <row r="190" spans="1:17" ht="33" customHeight="1">
      <c r="A190" s="111"/>
      <c r="B190" s="121" t="s">
        <v>1113</v>
      </c>
      <c r="C190" s="100">
        <v>353</v>
      </c>
      <c r="D190" s="100">
        <v>353</v>
      </c>
      <c r="E190" s="100">
        <v>353</v>
      </c>
      <c r="F190" s="100">
        <v>353</v>
      </c>
      <c r="G190" s="100">
        <v>353</v>
      </c>
      <c r="H190" s="100">
        <v>353</v>
      </c>
      <c r="I190" s="100">
        <v>353</v>
      </c>
      <c r="J190" s="100">
        <v>353</v>
      </c>
      <c r="K190" s="100">
        <v>353</v>
      </c>
      <c r="L190" s="100">
        <v>353</v>
      </c>
      <c r="M190" s="100">
        <v>353</v>
      </c>
      <c r="N190" s="100">
        <v>353</v>
      </c>
      <c r="O190" s="100">
        <v>353</v>
      </c>
      <c r="P190" s="530">
        <f t="shared" si="2"/>
        <v>100</v>
      </c>
      <c r="Q190" s="120"/>
    </row>
    <row r="191" spans="1:17" ht="21" customHeight="1">
      <c r="A191" s="111"/>
      <c r="B191" s="745" t="s">
        <v>954</v>
      </c>
      <c r="C191" s="746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530"/>
      <c r="Q191" s="120"/>
    </row>
    <row r="192" spans="1:17" ht="17.25" customHeight="1">
      <c r="A192" s="119"/>
      <c r="B192" s="526" t="s">
        <v>899</v>
      </c>
      <c r="C192" s="527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530"/>
      <c r="Q192" s="120"/>
    </row>
    <row r="193" spans="1:17">
      <c r="A193" s="119"/>
      <c r="B193" s="529" t="s">
        <v>1176</v>
      </c>
      <c r="C193" s="100">
        <v>250</v>
      </c>
      <c r="D193" s="100">
        <v>250</v>
      </c>
      <c r="E193" s="100">
        <v>250</v>
      </c>
      <c r="F193" s="100">
        <v>250</v>
      </c>
      <c r="G193" s="100">
        <v>250</v>
      </c>
      <c r="H193" s="100">
        <v>250</v>
      </c>
      <c r="I193" s="100">
        <v>250</v>
      </c>
      <c r="J193" s="100">
        <v>250</v>
      </c>
      <c r="K193" s="100">
        <v>250</v>
      </c>
      <c r="L193" s="100">
        <v>250</v>
      </c>
      <c r="M193" s="100">
        <v>250</v>
      </c>
      <c r="N193" s="100">
        <v>250</v>
      </c>
      <c r="O193" s="100">
        <v>250</v>
      </c>
      <c r="P193" s="530">
        <f t="shared" si="2"/>
        <v>100</v>
      </c>
      <c r="Q193" s="120"/>
    </row>
    <row r="194" spans="1:17">
      <c r="A194" s="111"/>
      <c r="B194" s="529" t="s">
        <v>1177</v>
      </c>
      <c r="C194" s="99">
        <v>500</v>
      </c>
      <c r="D194" s="99">
        <v>500</v>
      </c>
      <c r="E194" s="99">
        <v>500</v>
      </c>
      <c r="F194" s="99">
        <v>500</v>
      </c>
      <c r="G194" s="99">
        <v>500</v>
      </c>
      <c r="H194" s="99">
        <v>500</v>
      </c>
      <c r="I194" s="99">
        <v>500</v>
      </c>
      <c r="J194" s="99">
        <v>500</v>
      </c>
      <c r="K194" s="99">
        <v>500</v>
      </c>
      <c r="L194" s="99">
        <v>500</v>
      </c>
      <c r="M194" s="99">
        <v>500</v>
      </c>
      <c r="N194" s="99">
        <v>500</v>
      </c>
      <c r="O194" s="99">
        <v>500</v>
      </c>
      <c r="P194" s="530">
        <f t="shared" si="2"/>
        <v>100</v>
      </c>
      <c r="Q194" s="12"/>
    </row>
    <row r="195" spans="1:17">
      <c r="A195" s="111"/>
      <c r="B195" s="529" t="s">
        <v>1178</v>
      </c>
      <c r="C195" s="99">
        <v>1000</v>
      </c>
      <c r="D195" s="99">
        <v>1000</v>
      </c>
      <c r="E195" s="99">
        <v>1000</v>
      </c>
      <c r="F195" s="99">
        <v>1000</v>
      </c>
      <c r="G195" s="99">
        <v>1000</v>
      </c>
      <c r="H195" s="99">
        <v>1000</v>
      </c>
      <c r="I195" s="99">
        <v>1000</v>
      </c>
      <c r="J195" s="99">
        <v>1000</v>
      </c>
      <c r="K195" s="99">
        <v>1000</v>
      </c>
      <c r="L195" s="99">
        <v>1000</v>
      </c>
      <c r="M195" s="99">
        <v>1000</v>
      </c>
      <c r="N195" s="99">
        <v>1000</v>
      </c>
      <c r="O195" s="99">
        <v>1000</v>
      </c>
      <c r="P195" s="530">
        <f t="shared" si="2"/>
        <v>100</v>
      </c>
      <c r="Q195" s="12"/>
    </row>
    <row r="196" spans="1:17" ht="17.25" customHeight="1">
      <c r="A196" s="111"/>
      <c r="B196" s="529" t="s">
        <v>901</v>
      </c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530"/>
      <c r="Q196" s="12"/>
    </row>
    <row r="197" spans="1:17" ht="15.75" customHeight="1">
      <c r="A197" s="111"/>
      <c r="B197" s="529" t="s">
        <v>955</v>
      </c>
      <c r="C197" s="99">
        <v>4000</v>
      </c>
      <c r="D197" s="99">
        <v>4000</v>
      </c>
      <c r="E197" s="99">
        <v>4000</v>
      </c>
      <c r="F197" s="99">
        <v>4000</v>
      </c>
      <c r="G197" s="99">
        <v>4000</v>
      </c>
      <c r="H197" s="99">
        <v>4000</v>
      </c>
      <c r="I197" s="99">
        <v>4000</v>
      </c>
      <c r="J197" s="99">
        <v>4000</v>
      </c>
      <c r="K197" s="99">
        <v>4000</v>
      </c>
      <c r="L197" s="99">
        <v>4000</v>
      </c>
      <c r="M197" s="99">
        <v>4000</v>
      </c>
      <c r="N197" s="99">
        <v>4000</v>
      </c>
      <c r="O197" s="99">
        <v>4000</v>
      </c>
      <c r="P197" s="530">
        <f t="shared" si="2"/>
        <v>100</v>
      </c>
      <c r="Q197" s="12"/>
    </row>
    <row r="198" spans="1:17" ht="18" customHeight="1">
      <c r="A198" s="111"/>
      <c r="B198" s="529" t="s">
        <v>956</v>
      </c>
      <c r="C198" s="99">
        <v>6000</v>
      </c>
      <c r="D198" s="99">
        <v>6000</v>
      </c>
      <c r="E198" s="99">
        <v>6000</v>
      </c>
      <c r="F198" s="99">
        <v>6000</v>
      </c>
      <c r="G198" s="99">
        <v>6000</v>
      </c>
      <c r="H198" s="99">
        <v>6000</v>
      </c>
      <c r="I198" s="99">
        <v>6000</v>
      </c>
      <c r="J198" s="99">
        <v>6000</v>
      </c>
      <c r="K198" s="99">
        <v>6000</v>
      </c>
      <c r="L198" s="99">
        <v>6000</v>
      </c>
      <c r="M198" s="99">
        <v>6000</v>
      </c>
      <c r="N198" s="99">
        <v>6000</v>
      </c>
      <c r="O198" s="99">
        <v>6000</v>
      </c>
      <c r="P198" s="530">
        <f t="shared" si="2"/>
        <v>100</v>
      </c>
      <c r="Q198" s="12"/>
    </row>
    <row r="199" spans="1:17" ht="15.75" customHeight="1">
      <c r="A199" s="111"/>
      <c r="B199" s="529" t="s">
        <v>957</v>
      </c>
      <c r="C199" s="649">
        <v>12000</v>
      </c>
      <c r="D199" s="99">
        <v>12000</v>
      </c>
      <c r="E199" s="99">
        <v>12000</v>
      </c>
      <c r="F199" s="99">
        <v>12000</v>
      </c>
      <c r="G199" s="99">
        <v>12000</v>
      </c>
      <c r="H199" s="99">
        <v>12000</v>
      </c>
      <c r="I199" s="99">
        <v>12000</v>
      </c>
      <c r="J199" s="99">
        <v>12000</v>
      </c>
      <c r="K199" s="99">
        <v>12000</v>
      </c>
      <c r="L199" s="99">
        <v>12000</v>
      </c>
      <c r="M199" s="247">
        <v>12000</v>
      </c>
      <c r="N199" s="247">
        <v>12000</v>
      </c>
      <c r="O199" s="99">
        <v>12000</v>
      </c>
      <c r="P199" s="530">
        <f t="shared" si="2"/>
        <v>100</v>
      </c>
      <c r="Q199" s="12"/>
    </row>
    <row r="200" spans="1:17" ht="48.75" customHeight="1">
      <c r="A200" s="111"/>
      <c r="B200" s="94" t="s">
        <v>958</v>
      </c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530"/>
      <c r="Q200" s="12"/>
    </row>
    <row r="201" spans="1:17" ht="21" customHeight="1">
      <c r="A201" s="111"/>
      <c r="B201" s="98" t="s">
        <v>1098</v>
      </c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530"/>
      <c r="Q201" s="12"/>
    </row>
    <row r="202" spans="1:17" ht="19.5" customHeight="1">
      <c r="A202" s="111"/>
      <c r="B202" s="122" t="s">
        <v>1114</v>
      </c>
      <c r="C202" s="99">
        <v>5474</v>
      </c>
      <c r="D202" s="99">
        <v>5474</v>
      </c>
      <c r="E202" s="99">
        <v>5474</v>
      </c>
      <c r="F202" s="99">
        <v>5474</v>
      </c>
      <c r="G202" s="99">
        <v>5474</v>
      </c>
      <c r="H202" s="99">
        <v>5474</v>
      </c>
      <c r="I202" s="99">
        <v>5474</v>
      </c>
      <c r="J202" s="99">
        <v>5474</v>
      </c>
      <c r="K202" s="99">
        <v>5474</v>
      </c>
      <c r="L202" s="99">
        <v>5474</v>
      </c>
      <c r="M202" s="99">
        <v>5474</v>
      </c>
      <c r="N202" s="99">
        <v>5474</v>
      </c>
      <c r="O202" s="99">
        <v>5474</v>
      </c>
      <c r="P202" s="650">
        <f t="shared" si="2"/>
        <v>100</v>
      </c>
      <c r="Q202" s="12"/>
    </row>
    <row r="203" spans="1:17" ht="21" customHeight="1">
      <c r="A203" s="111"/>
      <c r="B203" s="123" t="s">
        <v>1115</v>
      </c>
      <c r="C203" s="99"/>
      <c r="D203" s="100"/>
      <c r="E203" s="100"/>
      <c r="F203" s="100"/>
      <c r="G203" s="100"/>
      <c r="H203" s="100"/>
      <c r="I203" s="100"/>
      <c r="J203" s="100"/>
      <c r="K203" s="100"/>
      <c r="L203" s="99"/>
      <c r="M203" s="99"/>
      <c r="N203" s="99"/>
      <c r="O203" s="99"/>
      <c r="P203" s="530"/>
      <c r="Q203" s="12"/>
    </row>
    <row r="204" spans="1:17">
      <c r="A204" s="111"/>
      <c r="B204" s="747" t="s">
        <v>959</v>
      </c>
      <c r="C204" s="748"/>
      <c r="D204" s="100"/>
      <c r="E204" s="100"/>
      <c r="F204" s="100"/>
      <c r="G204" s="100"/>
      <c r="H204" s="100"/>
      <c r="I204" s="100"/>
      <c r="J204" s="100"/>
      <c r="K204" s="100"/>
      <c r="L204" s="99"/>
      <c r="M204" s="99"/>
      <c r="N204" s="99"/>
      <c r="O204" s="99"/>
      <c r="P204" s="530"/>
      <c r="Q204" s="12"/>
    </row>
    <row r="205" spans="1:17">
      <c r="A205" s="111"/>
      <c r="B205" s="528" t="s">
        <v>960</v>
      </c>
      <c r="C205" s="99">
        <v>7090</v>
      </c>
      <c r="D205" s="99">
        <v>7090</v>
      </c>
      <c r="E205" s="99">
        <v>7090</v>
      </c>
      <c r="F205" s="99">
        <v>7090</v>
      </c>
      <c r="G205" s="99">
        <v>7090</v>
      </c>
      <c r="H205" s="99">
        <v>7090</v>
      </c>
      <c r="I205" s="99">
        <v>7090</v>
      </c>
      <c r="J205" s="99">
        <v>7090</v>
      </c>
      <c r="K205" s="99">
        <v>7090</v>
      </c>
      <c r="L205" s="99">
        <v>7090</v>
      </c>
      <c r="M205" s="99">
        <v>7090</v>
      </c>
      <c r="N205" s="99">
        <v>7090</v>
      </c>
      <c r="O205" s="99">
        <v>7090</v>
      </c>
      <c r="P205" s="530">
        <f t="shared" ref="P205:P250" si="3">I205/C205*100</f>
        <v>100</v>
      </c>
      <c r="Q205" s="12"/>
    </row>
    <row r="206" spans="1:17">
      <c r="A206" s="111"/>
      <c r="B206" s="528" t="s">
        <v>961</v>
      </c>
      <c r="C206" s="99">
        <v>6138</v>
      </c>
      <c r="D206" s="99">
        <v>6138</v>
      </c>
      <c r="E206" s="99">
        <v>6138</v>
      </c>
      <c r="F206" s="99">
        <v>6138</v>
      </c>
      <c r="G206" s="99">
        <v>6138</v>
      </c>
      <c r="H206" s="99">
        <v>6138</v>
      </c>
      <c r="I206" s="99">
        <v>6138</v>
      </c>
      <c r="J206" s="99">
        <v>6138</v>
      </c>
      <c r="K206" s="99">
        <v>6138</v>
      </c>
      <c r="L206" s="99">
        <v>6138</v>
      </c>
      <c r="M206" s="99">
        <v>6138</v>
      </c>
      <c r="N206" s="99">
        <v>6138</v>
      </c>
      <c r="O206" s="99">
        <v>6138</v>
      </c>
      <c r="P206" s="530">
        <f t="shared" si="3"/>
        <v>100</v>
      </c>
      <c r="Q206" s="12"/>
    </row>
    <row r="207" spans="1:17" ht="17.25" customHeight="1">
      <c r="A207" s="111"/>
      <c r="B207" s="123" t="s">
        <v>1179</v>
      </c>
      <c r="C207" s="99"/>
      <c r="D207" s="100"/>
      <c r="E207" s="100"/>
      <c r="F207" s="100"/>
      <c r="G207" s="100"/>
      <c r="H207" s="100"/>
      <c r="I207" s="100"/>
      <c r="J207" s="99"/>
      <c r="K207" s="99"/>
      <c r="L207" s="99"/>
      <c r="M207" s="99"/>
      <c r="N207" s="99"/>
      <c r="O207" s="99"/>
      <c r="P207" s="530"/>
      <c r="Q207" s="12"/>
    </row>
    <row r="208" spans="1:17">
      <c r="A208" s="111"/>
      <c r="B208" s="528" t="s">
        <v>962</v>
      </c>
      <c r="C208" s="99">
        <v>4654</v>
      </c>
      <c r="D208" s="99">
        <v>4654</v>
      </c>
      <c r="E208" s="99">
        <v>4654</v>
      </c>
      <c r="F208" s="99">
        <v>4654</v>
      </c>
      <c r="G208" s="99">
        <v>4654</v>
      </c>
      <c r="H208" s="99">
        <v>4654</v>
      </c>
      <c r="I208" s="99">
        <v>4654</v>
      </c>
      <c r="J208" s="99">
        <v>4654</v>
      </c>
      <c r="K208" s="99">
        <v>4654</v>
      </c>
      <c r="L208" s="99">
        <v>4654</v>
      </c>
      <c r="M208" s="99">
        <v>4654</v>
      </c>
      <c r="N208" s="99">
        <v>4654</v>
      </c>
      <c r="O208" s="99">
        <v>4654</v>
      </c>
      <c r="P208" s="530">
        <f t="shared" si="3"/>
        <v>100</v>
      </c>
      <c r="Q208" s="12"/>
    </row>
    <row r="209" spans="1:17" ht="18" customHeight="1">
      <c r="A209" s="111"/>
      <c r="B209" s="123" t="s">
        <v>1180</v>
      </c>
      <c r="C209" s="99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530"/>
      <c r="Q209" s="12"/>
    </row>
    <row r="210" spans="1:17">
      <c r="A210" s="111"/>
      <c r="B210" s="99" t="s">
        <v>963</v>
      </c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530"/>
      <c r="Q210" s="12"/>
    </row>
    <row r="211" spans="1:17">
      <c r="A211" s="111"/>
      <c r="B211" s="99" t="s">
        <v>964</v>
      </c>
      <c r="C211" s="99">
        <v>4357</v>
      </c>
      <c r="D211" s="99">
        <v>4357</v>
      </c>
      <c r="E211" s="99">
        <v>4357</v>
      </c>
      <c r="F211" s="99">
        <v>4357</v>
      </c>
      <c r="G211" s="99">
        <v>4357</v>
      </c>
      <c r="H211" s="99">
        <v>4357</v>
      </c>
      <c r="I211" s="99">
        <v>4357</v>
      </c>
      <c r="J211" s="99">
        <v>4357</v>
      </c>
      <c r="K211" s="99">
        <v>4357</v>
      </c>
      <c r="L211" s="99">
        <v>4357</v>
      </c>
      <c r="M211" s="99">
        <v>4357</v>
      </c>
      <c r="N211" s="99">
        <v>4357</v>
      </c>
      <c r="O211" s="99">
        <v>4357</v>
      </c>
      <c r="P211" s="530">
        <f t="shared" si="3"/>
        <v>100</v>
      </c>
      <c r="Q211" s="12"/>
    </row>
    <row r="212" spans="1:17">
      <c r="A212" s="111"/>
      <c r="B212" s="99" t="s">
        <v>966</v>
      </c>
      <c r="C212" s="99">
        <v>4200</v>
      </c>
      <c r="D212" s="99">
        <v>4200</v>
      </c>
      <c r="E212" s="99">
        <v>4200</v>
      </c>
      <c r="F212" s="99">
        <v>4200</v>
      </c>
      <c r="G212" s="99">
        <v>4200</v>
      </c>
      <c r="H212" s="99">
        <v>4200</v>
      </c>
      <c r="I212" s="99">
        <v>4200</v>
      </c>
      <c r="J212" s="99">
        <v>4200</v>
      </c>
      <c r="K212" s="99">
        <v>4200</v>
      </c>
      <c r="L212" s="99">
        <v>4200</v>
      </c>
      <c r="M212" s="99">
        <v>4200</v>
      </c>
      <c r="N212" s="99">
        <v>4200</v>
      </c>
      <c r="O212" s="99">
        <v>4200</v>
      </c>
      <c r="P212" s="530">
        <f t="shared" si="3"/>
        <v>100</v>
      </c>
      <c r="Q212" s="12"/>
    </row>
    <row r="213" spans="1:17">
      <c r="A213" s="111"/>
      <c r="B213" s="99" t="s">
        <v>965</v>
      </c>
      <c r="C213" s="99">
        <v>4080</v>
      </c>
      <c r="D213" s="99">
        <v>4080</v>
      </c>
      <c r="E213" s="99">
        <v>4080</v>
      </c>
      <c r="F213" s="99">
        <v>4080</v>
      </c>
      <c r="G213" s="99">
        <v>4080</v>
      </c>
      <c r="H213" s="99">
        <v>4080</v>
      </c>
      <c r="I213" s="99">
        <v>4080</v>
      </c>
      <c r="J213" s="99">
        <v>4080</v>
      </c>
      <c r="K213" s="99">
        <v>4080</v>
      </c>
      <c r="L213" s="99">
        <v>4080</v>
      </c>
      <c r="M213" s="99">
        <v>4080</v>
      </c>
      <c r="N213" s="99">
        <v>4080</v>
      </c>
      <c r="O213" s="99">
        <v>4080</v>
      </c>
      <c r="P213" s="530">
        <f t="shared" si="3"/>
        <v>100</v>
      </c>
      <c r="Q213" s="12"/>
    </row>
    <row r="214" spans="1:17" ht="18.75" customHeight="1">
      <c r="A214" s="111"/>
      <c r="B214" s="216" t="s">
        <v>1181</v>
      </c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530"/>
      <c r="Q214" s="12"/>
    </row>
    <row r="215" spans="1:17" ht="18" customHeight="1">
      <c r="A215" s="111"/>
      <c r="B215" s="528" t="s">
        <v>967</v>
      </c>
      <c r="C215" s="99">
        <v>2772</v>
      </c>
      <c r="D215" s="99">
        <v>2772</v>
      </c>
      <c r="E215" s="99">
        <v>2772</v>
      </c>
      <c r="F215" s="99">
        <v>2772</v>
      </c>
      <c r="G215" s="99">
        <v>2772</v>
      </c>
      <c r="H215" s="99">
        <v>2772</v>
      </c>
      <c r="I215" s="99">
        <v>2772</v>
      </c>
      <c r="J215" s="99">
        <v>2772</v>
      </c>
      <c r="K215" s="99">
        <v>2772</v>
      </c>
      <c r="L215" s="99">
        <v>2772</v>
      </c>
      <c r="M215" s="99">
        <v>2772</v>
      </c>
      <c r="N215" s="99">
        <v>2772</v>
      </c>
      <c r="O215" s="99">
        <v>2772</v>
      </c>
      <c r="P215" s="530">
        <f t="shared" si="3"/>
        <v>100</v>
      </c>
      <c r="Q215" s="12"/>
    </row>
    <row r="216" spans="1:17" ht="18" customHeight="1">
      <c r="A216" s="124" t="s">
        <v>61</v>
      </c>
      <c r="B216" s="568" t="s">
        <v>1182</v>
      </c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530"/>
      <c r="Q216" s="12"/>
    </row>
    <row r="217" spans="1:17" ht="16.5" customHeight="1">
      <c r="A217" s="124"/>
      <c r="B217" s="125" t="s">
        <v>968</v>
      </c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530"/>
      <c r="Q217" s="12"/>
    </row>
    <row r="218" spans="1:17" ht="19.5" customHeight="1">
      <c r="A218" s="124"/>
      <c r="B218" s="125" t="s">
        <v>969</v>
      </c>
      <c r="C218" s="99">
        <v>7090</v>
      </c>
      <c r="D218" s="99">
        <v>7090</v>
      </c>
      <c r="E218" s="99">
        <v>7090</v>
      </c>
      <c r="F218" s="99">
        <v>7090</v>
      </c>
      <c r="G218" s="99">
        <v>7090</v>
      </c>
      <c r="H218" s="99">
        <v>7090</v>
      </c>
      <c r="I218" s="99">
        <v>7090</v>
      </c>
      <c r="J218" s="99">
        <v>7090</v>
      </c>
      <c r="K218" s="99">
        <v>7090</v>
      </c>
      <c r="L218" s="99">
        <v>7090</v>
      </c>
      <c r="M218" s="99">
        <v>7090</v>
      </c>
      <c r="N218" s="99">
        <v>7090</v>
      </c>
      <c r="O218" s="99">
        <v>7090</v>
      </c>
      <c r="P218" s="530">
        <f t="shared" si="3"/>
        <v>100</v>
      </c>
      <c r="Q218" s="12"/>
    </row>
    <row r="219" spans="1:17" ht="18" customHeight="1">
      <c r="A219" s="124"/>
      <c r="B219" s="125" t="s">
        <v>970</v>
      </c>
      <c r="C219" s="99">
        <v>5643</v>
      </c>
      <c r="D219" s="99">
        <v>5643</v>
      </c>
      <c r="E219" s="99">
        <v>5643</v>
      </c>
      <c r="F219" s="99">
        <v>5643</v>
      </c>
      <c r="G219" s="99">
        <v>5643</v>
      </c>
      <c r="H219" s="99">
        <v>5643</v>
      </c>
      <c r="I219" s="99">
        <v>5643</v>
      </c>
      <c r="J219" s="99">
        <v>5643</v>
      </c>
      <c r="K219" s="99">
        <v>5643</v>
      </c>
      <c r="L219" s="99">
        <v>5643</v>
      </c>
      <c r="M219" s="99">
        <v>5643</v>
      </c>
      <c r="N219" s="99">
        <v>5643</v>
      </c>
      <c r="O219" s="99">
        <v>5643</v>
      </c>
      <c r="P219" s="530">
        <f t="shared" si="3"/>
        <v>100</v>
      </c>
      <c r="Q219" s="12"/>
    </row>
    <row r="220" spans="1:17" ht="18" customHeight="1">
      <c r="A220" s="124"/>
      <c r="B220" s="125" t="s">
        <v>1006</v>
      </c>
      <c r="C220" s="99">
        <v>7813</v>
      </c>
      <c r="D220" s="99">
        <v>7813</v>
      </c>
      <c r="E220" s="99">
        <v>7813</v>
      </c>
      <c r="F220" s="99">
        <v>7813</v>
      </c>
      <c r="G220" s="99">
        <v>7813</v>
      </c>
      <c r="H220" s="99">
        <v>7813</v>
      </c>
      <c r="I220" s="99">
        <v>7813</v>
      </c>
      <c r="J220" s="99">
        <v>7813</v>
      </c>
      <c r="K220" s="99">
        <v>7813</v>
      </c>
      <c r="L220" s="99">
        <v>7813</v>
      </c>
      <c r="M220" s="99">
        <v>7813</v>
      </c>
      <c r="N220" s="99">
        <v>7813</v>
      </c>
      <c r="O220" s="99">
        <v>7813</v>
      </c>
      <c r="P220" s="530">
        <f t="shared" si="3"/>
        <v>100</v>
      </c>
      <c r="Q220" s="12"/>
    </row>
    <row r="221" spans="1:17" ht="17.25" customHeight="1">
      <c r="A221" s="124"/>
      <c r="B221" s="125" t="s">
        <v>971</v>
      </c>
      <c r="C221" s="99">
        <v>6138</v>
      </c>
      <c r="D221" s="99">
        <v>6138</v>
      </c>
      <c r="E221" s="99">
        <v>6138</v>
      </c>
      <c r="F221" s="99">
        <v>6138</v>
      </c>
      <c r="G221" s="99">
        <v>6138</v>
      </c>
      <c r="H221" s="99">
        <v>6138</v>
      </c>
      <c r="I221" s="99">
        <v>6138</v>
      </c>
      <c r="J221" s="99">
        <v>6138</v>
      </c>
      <c r="K221" s="99">
        <v>6138</v>
      </c>
      <c r="L221" s="99">
        <v>6138</v>
      </c>
      <c r="M221" s="99">
        <v>6138</v>
      </c>
      <c r="N221" s="99">
        <v>6138</v>
      </c>
      <c r="O221" s="99">
        <v>6138</v>
      </c>
      <c r="P221" s="530">
        <f t="shared" si="3"/>
        <v>100</v>
      </c>
      <c r="Q221" s="12"/>
    </row>
    <row r="222" spans="1:17" ht="15.75" customHeight="1">
      <c r="A222" s="111"/>
      <c r="B222" s="98" t="s">
        <v>1099</v>
      </c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530"/>
      <c r="Q222" s="12"/>
    </row>
    <row r="223" spans="1:17" ht="20.25" customHeight="1">
      <c r="A223" s="111"/>
      <c r="B223" s="494" t="s">
        <v>972</v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530"/>
      <c r="Q223" s="12"/>
    </row>
    <row r="224" spans="1:17" ht="64.5" customHeight="1">
      <c r="A224" s="111"/>
      <c r="B224" s="97" t="s">
        <v>994</v>
      </c>
      <c r="C224" s="95" t="s">
        <v>707</v>
      </c>
      <c r="D224" s="95" t="s">
        <v>707</v>
      </c>
      <c r="E224" s="95" t="s">
        <v>707</v>
      </c>
      <c r="F224" s="95" t="s">
        <v>707</v>
      </c>
      <c r="G224" s="95" t="s">
        <v>707</v>
      </c>
      <c r="H224" s="95" t="s">
        <v>707</v>
      </c>
      <c r="I224" s="95" t="s">
        <v>707</v>
      </c>
      <c r="J224" s="95" t="s">
        <v>707</v>
      </c>
      <c r="K224" s="95" t="s">
        <v>707</v>
      </c>
      <c r="L224" s="95" t="s">
        <v>707</v>
      </c>
      <c r="M224" s="95" t="s">
        <v>707</v>
      </c>
      <c r="N224" s="95" t="s">
        <v>707</v>
      </c>
      <c r="O224" s="95" t="s">
        <v>707</v>
      </c>
      <c r="P224" s="530"/>
      <c r="Q224" s="12"/>
    </row>
    <row r="225" spans="1:17" ht="65.25" customHeight="1">
      <c r="A225" s="111"/>
      <c r="B225" s="253" t="s">
        <v>975</v>
      </c>
      <c r="C225" s="126" t="s">
        <v>730</v>
      </c>
      <c r="D225" s="126" t="s">
        <v>730</v>
      </c>
      <c r="E225" s="126" t="s">
        <v>730</v>
      </c>
      <c r="F225" s="126" t="s">
        <v>730</v>
      </c>
      <c r="G225" s="126" t="s">
        <v>730</v>
      </c>
      <c r="H225" s="126" t="s">
        <v>730</v>
      </c>
      <c r="I225" s="126" t="s">
        <v>730</v>
      </c>
      <c r="J225" s="126" t="s">
        <v>730</v>
      </c>
      <c r="K225" s="126" t="s">
        <v>730</v>
      </c>
      <c r="L225" s="126" t="s">
        <v>730</v>
      </c>
      <c r="M225" s="126" t="s">
        <v>730</v>
      </c>
      <c r="N225" s="126" t="s">
        <v>730</v>
      </c>
      <c r="O225" s="126" t="s">
        <v>730</v>
      </c>
      <c r="P225" s="530"/>
      <c r="Q225" s="12"/>
    </row>
    <row r="226" spans="1:17" ht="21" customHeight="1">
      <c r="A226" s="111"/>
      <c r="B226" s="97" t="s">
        <v>973</v>
      </c>
      <c r="C226" s="126">
        <v>300</v>
      </c>
      <c r="D226" s="126">
        <v>300</v>
      </c>
      <c r="E226" s="126">
        <v>300</v>
      </c>
      <c r="F226" s="126">
        <v>300</v>
      </c>
      <c r="G226" s="126">
        <v>300</v>
      </c>
      <c r="H226" s="126">
        <v>300</v>
      </c>
      <c r="I226" s="126">
        <v>300</v>
      </c>
      <c r="J226" s="126">
        <v>300</v>
      </c>
      <c r="K226" s="126">
        <v>300</v>
      </c>
      <c r="L226" s="126">
        <v>300</v>
      </c>
      <c r="M226" s="126">
        <v>300</v>
      </c>
      <c r="N226" s="126">
        <v>300</v>
      </c>
      <c r="O226" s="126">
        <v>300</v>
      </c>
      <c r="P226" s="530">
        <f t="shared" si="3"/>
        <v>100</v>
      </c>
      <c r="Q226" s="12"/>
    </row>
    <row r="227" spans="1:17" ht="18" customHeight="1">
      <c r="A227" s="111"/>
      <c r="B227" s="127" t="s">
        <v>974</v>
      </c>
      <c r="C227" s="99">
        <v>330</v>
      </c>
      <c r="D227" s="99">
        <v>330</v>
      </c>
      <c r="E227" s="99">
        <v>330</v>
      </c>
      <c r="F227" s="99">
        <v>330</v>
      </c>
      <c r="G227" s="99">
        <v>330</v>
      </c>
      <c r="H227" s="99">
        <v>330</v>
      </c>
      <c r="I227" s="99">
        <v>330</v>
      </c>
      <c r="J227" s="99">
        <v>330</v>
      </c>
      <c r="K227" s="99">
        <v>330</v>
      </c>
      <c r="L227" s="99">
        <v>330</v>
      </c>
      <c r="M227" s="99">
        <v>330</v>
      </c>
      <c r="N227" s="99">
        <v>330</v>
      </c>
      <c r="O227" s="99">
        <v>330</v>
      </c>
      <c r="P227" s="530">
        <f t="shared" si="3"/>
        <v>100</v>
      </c>
      <c r="Q227" s="12"/>
    </row>
    <row r="228" spans="1:17" ht="15" customHeight="1">
      <c r="A228" s="119"/>
      <c r="B228" s="127" t="s">
        <v>976</v>
      </c>
      <c r="C228" s="99">
        <v>2266</v>
      </c>
      <c r="D228" s="99">
        <v>2266</v>
      </c>
      <c r="E228" s="99">
        <v>2266</v>
      </c>
      <c r="F228" s="99">
        <v>2266</v>
      </c>
      <c r="G228" s="99">
        <v>2266</v>
      </c>
      <c r="H228" s="99">
        <v>2266</v>
      </c>
      <c r="I228" s="99">
        <v>2266</v>
      </c>
      <c r="J228" s="99">
        <v>2266</v>
      </c>
      <c r="K228" s="99">
        <v>2266</v>
      </c>
      <c r="L228" s="99">
        <v>2266</v>
      </c>
      <c r="M228" s="99">
        <v>2266</v>
      </c>
      <c r="N228" s="99">
        <v>2266</v>
      </c>
      <c r="O228" s="99">
        <v>2266</v>
      </c>
      <c r="P228" s="530">
        <f t="shared" si="3"/>
        <v>100</v>
      </c>
      <c r="Q228" s="12"/>
    </row>
    <row r="229" spans="1:17" ht="15" customHeight="1">
      <c r="A229" s="119"/>
      <c r="B229" s="127" t="s">
        <v>977</v>
      </c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530"/>
      <c r="Q229" s="12"/>
    </row>
    <row r="230" spans="1:17">
      <c r="A230" s="111"/>
      <c r="B230" s="528" t="s">
        <v>978</v>
      </c>
      <c r="C230" s="99">
        <v>2177</v>
      </c>
      <c r="D230" s="99">
        <v>2177</v>
      </c>
      <c r="E230" s="99">
        <v>2177</v>
      </c>
      <c r="F230" s="99">
        <v>2177</v>
      </c>
      <c r="G230" s="99">
        <v>2177</v>
      </c>
      <c r="H230" s="99">
        <v>2177</v>
      </c>
      <c r="I230" s="99">
        <v>2177</v>
      </c>
      <c r="J230" s="99">
        <v>2177</v>
      </c>
      <c r="K230" s="99">
        <v>2177</v>
      </c>
      <c r="L230" s="99">
        <v>2177</v>
      </c>
      <c r="M230" s="99">
        <v>2177</v>
      </c>
      <c r="N230" s="99">
        <v>2177</v>
      </c>
      <c r="O230" s="99">
        <v>2177</v>
      </c>
      <c r="P230" s="530">
        <f t="shared" si="3"/>
        <v>100</v>
      </c>
      <c r="Q230" s="12"/>
    </row>
    <row r="231" spans="1:17">
      <c r="A231" s="111"/>
      <c r="B231" s="528" t="s">
        <v>979</v>
      </c>
      <c r="C231" s="99">
        <v>1435</v>
      </c>
      <c r="D231" s="99">
        <v>1435</v>
      </c>
      <c r="E231" s="99">
        <v>1435</v>
      </c>
      <c r="F231" s="99">
        <v>1435</v>
      </c>
      <c r="G231" s="99">
        <v>1435</v>
      </c>
      <c r="H231" s="99">
        <v>1435</v>
      </c>
      <c r="I231" s="99">
        <v>1435</v>
      </c>
      <c r="J231" s="99">
        <v>1435</v>
      </c>
      <c r="K231" s="99">
        <v>1435</v>
      </c>
      <c r="L231" s="99">
        <v>1435</v>
      </c>
      <c r="M231" s="99">
        <v>1435</v>
      </c>
      <c r="N231" s="99">
        <v>1435</v>
      </c>
      <c r="O231" s="99">
        <v>1435</v>
      </c>
      <c r="P231" s="530">
        <f t="shared" si="3"/>
        <v>100</v>
      </c>
      <c r="Q231" s="12"/>
    </row>
    <row r="232" spans="1:17">
      <c r="A232" s="111"/>
      <c r="B232" s="528" t="s">
        <v>980</v>
      </c>
      <c r="C232" s="99">
        <v>890</v>
      </c>
      <c r="D232" s="99">
        <v>890</v>
      </c>
      <c r="E232" s="99">
        <v>890</v>
      </c>
      <c r="F232" s="99">
        <v>890</v>
      </c>
      <c r="G232" s="99">
        <v>890</v>
      </c>
      <c r="H232" s="99">
        <v>890</v>
      </c>
      <c r="I232" s="99">
        <v>890</v>
      </c>
      <c r="J232" s="99">
        <v>890</v>
      </c>
      <c r="K232" s="99">
        <v>890</v>
      </c>
      <c r="L232" s="99">
        <v>890</v>
      </c>
      <c r="M232" s="99">
        <v>890</v>
      </c>
      <c r="N232" s="99">
        <v>890</v>
      </c>
      <c r="O232" s="99">
        <v>890</v>
      </c>
      <c r="P232" s="530">
        <f t="shared" si="3"/>
        <v>100</v>
      </c>
      <c r="Q232" s="12"/>
    </row>
    <row r="233" spans="1:17">
      <c r="A233" s="111"/>
      <c r="B233" s="733" t="s">
        <v>1116</v>
      </c>
      <c r="C233" s="734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530"/>
      <c r="Q233" s="12"/>
    </row>
    <row r="234" spans="1:17">
      <c r="A234" s="111"/>
      <c r="B234" s="528" t="s">
        <v>981</v>
      </c>
      <c r="C234" s="55">
        <v>88</v>
      </c>
      <c r="D234" s="55">
        <v>88</v>
      </c>
      <c r="E234" s="55">
        <v>88</v>
      </c>
      <c r="F234" s="55">
        <v>88</v>
      </c>
      <c r="G234" s="55">
        <v>88</v>
      </c>
      <c r="H234" s="55">
        <v>88</v>
      </c>
      <c r="I234" s="55">
        <v>88</v>
      </c>
      <c r="J234" s="55">
        <v>102</v>
      </c>
      <c r="K234" s="55">
        <v>102</v>
      </c>
      <c r="L234" s="55">
        <v>102</v>
      </c>
      <c r="M234" s="55">
        <v>102</v>
      </c>
      <c r="N234" s="55">
        <v>102</v>
      </c>
      <c r="O234" s="55">
        <v>102</v>
      </c>
      <c r="P234" s="530">
        <f t="shared" si="3"/>
        <v>100</v>
      </c>
      <c r="Q234" s="12"/>
    </row>
    <row r="235" spans="1:17">
      <c r="A235" s="111"/>
      <c r="B235" s="529" t="s">
        <v>982</v>
      </c>
      <c r="C235" s="100">
        <v>53</v>
      </c>
      <c r="D235" s="100">
        <v>53</v>
      </c>
      <c r="E235" s="100">
        <v>53</v>
      </c>
      <c r="F235" s="100">
        <v>53</v>
      </c>
      <c r="G235" s="100">
        <v>53</v>
      </c>
      <c r="H235" s="100">
        <v>53</v>
      </c>
      <c r="I235" s="100">
        <v>53</v>
      </c>
      <c r="J235" s="10">
        <v>61</v>
      </c>
      <c r="K235" s="10">
        <v>61</v>
      </c>
      <c r="L235" s="10">
        <v>61</v>
      </c>
      <c r="M235" s="10">
        <v>61</v>
      </c>
      <c r="N235" s="10">
        <v>61</v>
      </c>
      <c r="O235" s="10">
        <v>61</v>
      </c>
      <c r="P235" s="530">
        <f t="shared" si="3"/>
        <v>100</v>
      </c>
      <c r="Q235" s="12"/>
    </row>
    <row r="236" spans="1:17">
      <c r="A236" s="111"/>
      <c r="B236" s="529" t="s">
        <v>983</v>
      </c>
      <c r="C236" s="100">
        <v>31</v>
      </c>
      <c r="D236" s="100">
        <v>31</v>
      </c>
      <c r="E236" s="100">
        <v>31</v>
      </c>
      <c r="F236" s="100">
        <v>31</v>
      </c>
      <c r="G236" s="100">
        <v>31</v>
      </c>
      <c r="H236" s="100">
        <v>31</v>
      </c>
      <c r="I236" s="100">
        <v>31</v>
      </c>
      <c r="J236" s="10">
        <v>36</v>
      </c>
      <c r="K236" s="10">
        <v>36</v>
      </c>
      <c r="L236" s="10">
        <v>36</v>
      </c>
      <c r="M236" s="10">
        <v>36</v>
      </c>
      <c r="N236" s="10">
        <v>36</v>
      </c>
      <c r="O236" s="10">
        <v>36</v>
      </c>
      <c r="P236" s="530">
        <f t="shared" si="3"/>
        <v>100</v>
      </c>
      <c r="Q236" s="12"/>
    </row>
    <row r="237" spans="1:17">
      <c r="A237" s="119"/>
      <c r="B237" s="529" t="s">
        <v>984</v>
      </c>
      <c r="C237" s="99">
        <v>2646</v>
      </c>
      <c r="D237" s="99">
        <v>2646</v>
      </c>
      <c r="E237" s="99">
        <v>2646</v>
      </c>
      <c r="F237" s="99">
        <v>2646</v>
      </c>
      <c r="G237" s="99">
        <v>2646</v>
      </c>
      <c r="H237" s="99">
        <v>2646</v>
      </c>
      <c r="I237" s="99">
        <v>2646</v>
      </c>
      <c r="J237" s="99">
        <v>2646</v>
      </c>
      <c r="K237" s="99">
        <v>2646</v>
      </c>
      <c r="L237" s="99">
        <v>2646</v>
      </c>
      <c r="M237" s="99">
        <v>2646</v>
      </c>
      <c r="N237" s="99">
        <v>2646</v>
      </c>
      <c r="O237" s="99">
        <v>2646</v>
      </c>
      <c r="P237" s="530">
        <f t="shared" si="3"/>
        <v>100</v>
      </c>
      <c r="Q237" s="12"/>
    </row>
    <row r="238" spans="1:17" ht="30" customHeight="1">
      <c r="A238" s="119"/>
      <c r="B238" s="94" t="s">
        <v>1100</v>
      </c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530"/>
      <c r="Q238" s="12"/>
    </row>
    <row r="239" spans="1:17" ht="32.25" customHeight="1">
      <c r="A239" s="119"/>
      <c r="B239" s="94" t="s">
        <v>985</v>
      </c>
      <c r="C239" s="495">
        <v>83.33</v>
      </c>
      <c r="D239" s="495">
        <v>83.33</v>
      </c>
      <c r="E239" s="495">
        <v>83.33</v>
      </c>
      <c r="F239" s="495">
        <v>83.33</v>
      </c>
      <c r="G239" s="495">
        <v>83.33</v>
      </c>
      <c r="H239" s="495">
        <v>83.33</v>
      </c>
      <c r="I239" s="495">
        <v>83.33</v>
      </c>
      <c r="J239" s="495">
        <v>83.33</v>
      </c>
      <c r="K239" s="495">
        <v>83.33</v>
      </c>
      <c r="L239" s="495">
        <v>83.33</v>
      </c>
      <c r="M239" s="495">
        <v>83.33</v>
      </c>
      <c r="N239" s="495">
        <v>83.33</v>
      </c>
      <c r="O239" s="495">
        <v>83.33</v>
      </c>
      <c r="P239" s="648">
        <f t="shared" si="3"/>
        <v>100</v>
      </c>
      <c r="Q239" s="12"/>
    </row>
    <row r="240" spans="1:17" ht="17.25" customHeight="1">
      <c r="A240" s="119"/>
      <c r="B240" s="97" t="s">
        <v>986</v>
      </c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530"/>
      <c r="Q240" s="12"/>
    </row>
    <row r="241" spans="1:17" ht="19.5" customHeight="1">
      <c r="A241" s="119"/>
      <c r="B241" s="97" t="s">
        <v>996</v>
      </c>
      <c r="C241" s="99">
        <v>4000</v>
      </c>
      <c r="D241" s="99">
        <v>4000</v>
      </c>
      <c r="E241" s="99">
        <v>4000</v>
      </c>
      <c r="F241" s="99">
        <v>4000</v>
      </c>
      <c r="G241" s="99">
        <v>4000</v>
      </c>
      <c r="H241" s="99">
        <v>4000</v>
      </c>
      <c r="I241" s="99">
        <v>4000</v>
      </c>
      <c r="J241" s="99">
        <v>4000</v>
      </c>
      <c r="K241" s="99">
        <v>4000</v>
      </c>
      <c r="L241" s="99">
        <v>4000</v>
      </c>
      <c r="M241" s="99">
        <v>4000</v>
      </c>
      <c r="N241" s="99">
        <v>4000</v>
      </c>
      <c r="O241" s="99">
        <v>4000</v>
      </c>
      <c r="P241" s="530">
        <f t="shared" si="3"/>
        <v>100</v>
      </c>
      <c r="Q241" s="12"/>
    </row>
    <row r="242" spans="1:17" ht="18.75" customHeight="1">
      <c r="A242" s="119"/>
      <c r="B242" s="97" t="s">
        <v>987</v>
      </c>
      <c r="C242" s="99">
        <v>6000</v>
      </c>
      <c r="D242" s="99">
        <v>6000</v>
      </c>
      <c r="E242" s="99">
        <v>6000</v>
      </c>
      <c r="F242" s="99">
        <v>6000</v>
      </c>
      <c r="G242" s="99">
        <v>6000</v>
      </c>
      <c r="H242" s="99">
        <v>6000</v>
      </c>
      <c r="I242" s="99">
        <v>6000</v>
      </c>
      <c r="J242" s="99">
        <v>6000</v>
      </c>
      <c r="K242" s="99">
        <v>6000</v>
      </c>
      <c r="L242" s="99">
        <v>6000</v>
      </c>
      <c r="M242" s="99">
        <v>6000</v>
      </c>
      <c r="N242" s="99">
        <v>6000</v>
      </c>
      <c r="O242" s="99">
        <v>6000</v>
      </c>
      <c r="P242" s="530">
        <f t="shared" si="3"/>
        <v>100</v>
      </c>
      <c r="Q242" s="12"/>
    </row>
    <row r="243" spans="1:17" ht="21" customHeight="1">
      <c r="A243" s="119"/>
      <c r="B243" s="97" t="s">
        <v>988</v>
      </c>
      <c r="C243" s="649">
        <v>12000</v>
      </c>
      <c r="D243" s="99">
        <v>12000</v>
      </c>
      <c r="E243" s="99">
        <v>12000</v>
      </c>
      <c r="F243" s="99">
        <v>12000</v>
      </c>
      <c r="G243" s="99">
        <v>12000</v>
      </c>
      <c r="H243" s="99">
        <v>12000</v>
      </c>
      <c r="I243" s="99">
        <v>12000</v>
      </c>
      <c r="J243" s="99">
        <v>12000</v>
      </c>
      <c r="K243" s="99">
        <v>12000</v>
      </c>
      <c r="L243" s="99">
        <v>12000</v>
      </c>
      <c r="M243" s="247">
        <v>12000</v>
      </c>
      <c r="N243" s="247">
        <v>12000</v>
      </c>
      <c r="O243" s="99">
        <v>12000</v>
      </c>
      <c r="P243" s="648">
        <f t="shared" si="3"/>
        <v>100</v>
      </c>
      <c r="Q243" s="12"/>
    </row>
    <row r="244" spans="1:17" ht="22.5" customHeight="1">
      <c r="A244" s="119"/>
      <c r="B244" s="98" t="s">
        <v>1101</v>
      </c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530"/>
      <c r="Q244" s="12"/>
    </row>
    <row r="245" spans="1:17" ht="15.75" customHeight="1">
      <c r="A245" s="111"/>
      <c r="B245" s="529" t="s">
        <v>990</v>
      </c>
      <c r="C245" s="99">
        <v>1250</v>
      </c>
      <c r="D245" s="99">
        <v>1250</v>
      </c>
      <c r="E245" s="99">
        <v>1250</v>
      </c>
      <c r="F245" s="99">
        <v>1250</v>
      </c>
      <c r="G245" s="99">
        <v>1250</v>
      </c>
      <c r="H245" s="99">
        <v>1250</v>
      </c>
      <c r="I245" s="99">
        <v>1250</v>
      </c>
      <c r="J245" s="99">
        <v>1250</v>
      </c>
      <c r="K245" s="99">
        <v>1250</v>
      </c>
      <c r="L245" s="99">
        <v>1250</v>
      </c>
      <c r="M245" s="99">
        <v>1250</v>
      </c>
      <c r="N245" s="99">
        <v>1250</v>
      </c>
      <c r="O245" s="99">
        <v>1250</v>
      </c>
      <c r="P245" s="530">
        <f t="shared" si="3"/>
        <v>100</v>
      </c>
      <c r="Q245" s="12"/>
    </row>
    <row r="246" spans="1:17" ht="16.5" customHeight="1">
      <c r="A246" s="111"/>
      <c r="B246" s="529" t="s">
        <v>989</v>
      </c>
      <c r="C246" s="99">
        <v>2083</v>
      </c>
      <c r="D246" s="99">
        <v>2083</v>
      </c>
      <c r="E246" s="99">
        <v>2083</v>
      </c>
      <c r="F246" s="99">
        <v>2083</v>
      </c>
      <c r="G246" s="99">
        <v>2083</v>
      </c>
      <c r="H246" s="99">
        <v>2083</v>
      </c>
      <c r="I246" s="99">
        <v>2083</v>
      </c>
      <c r="J246" s="99">
        <v>2083</v>
      </c>
      <c r="K246" s="99">
        <v>2083</v>
      </c>
      <c r="L246" s="99">
        <v>2083</v>
      </c>
      <c r="M246" s="99">
        <v>2083</v>
      </c>
      <c r="N246" s="99">
        <v>2083</v>
      </c>
      <c r="O246" s="99">
        <v>2083</v>
      </c>
      <c r="P246" s="530">
        <f t="shared" si="3"/>
        <v>100</v>
      </c>
      <c r="Q246" s="12"/>
    </row>
    <row r="247" spans="1:17" ht="15.75" customHeight="1">
      <c r="A247" s="111"/>
      <c r="B247" s="493" t="s">
        <v>997</v>
      </c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530"/>
      <c r="Q247" s="12"/>
    </row>
    <row r="248" spans="1:17" ht="14.25" customHeight="1">
      <c r="A248" s="111"/>
      <c r="B248" s="493" t="s">
        <v>991</v>
      </c>
      <c r="C248" s="100">
        <v>157</v>
      </c>
      <c r="D248" s="100">
        <v>157</v>
      </c>
      <c r="E248" s="100">
        <v>157</v>
      </c>
      <c r="F248" s="100">
        <v>157</v>
      </c>
      <c r="G248" s="100">
        <v>157</v>
      </c>
      <c r="H248" s="100">
        <v>157</v>
      </c>
      <c r="I248" s="100">
        <v>157</v>
      </c>
      <c r="J248" s="100">
        <v>157</v>
      </c>
      <c r="K248" s="100">
        <v>157</v>
      </c>
      <c r="L248" s="100">
        <v>157</v>
      </c>
      <c r="M248" s="100">
        <v>157</v>
      </c>
      <c r="N248" s="100">
        <v>157</v>
      </c>
      <c r="O248" s="100">
        <v>157</v>
      </c>
      <c r="P248" s="530">
        <f t="shared" si="3"/>
        <v>100</v>
      </c>
      <c r="Q248" s="12"/>
    </row>
    <row r="249" spans="1:17" ht="15" customHeight="1">
      <c r="A249" s="111"/>
      <c r="B249" s="493" t="s">
        <v>998</v>
      </c>
      <c r="C249" s="100">
        <v>246</v>
      </c>
      <c r="D249" s="100">
        <v>246</v>
      </c>
      <c r="E249" s="100">
        <v>246</v>
      </c>
      <c r="F249" s="100">
        <v>246</v>
      </c>
      <c r="G249" s="100">
        <v>246</v>
      </c>
      <c r="H249" s="100">
        <v>246</v>
      </c>
      <c r="I249" s="100">
        <v>246</v>
      </c>
      <c r="J249" s="100">
        <v>246</v>
      </c>
      <c r="K249" s="100">
        <v>246</v>
      </c>
      <c r="L249" s="100">
        <v>246</v>
      </c>
      <c r="M249" s="100">
        <v>246</v>
      </c>
      <c r="N249" s="100">
        <v>246</v>
      </c>
      <c r="O249" s="100">
        <v>246</v>
      </c>
      <c r="P249" s="530">
        <f t="shared" si="3"/>
        <v>100</v>
      </c>
      <c r="Q249" s="12"/>
    </row>
    <row r="250" spans="1:17" ht="15" customHeight="1">
      <c r="A250" s="111"/>
      <c r="B250" s="493" t="s">
        <v>992</v>
      </c>
      <c r="C250" s="100">
        <v>17.5</v>
      </c>
      <c r="D250" s="100">
        <v>17.5</v>
      </c>
      <c r="E250" s="100">
        <v>17.5</v>
      </c>
      <c r="F250" s="100">
        <v>17.5</v>
      </c>
      <c r="G250" s="100">
        <v>17.5</v>
      </c>
      <c r="H250" s="100">
        <v>17.5</v>
      </c>
      <c r="I250" s="100">
        <v>17.5</v>
      </c>
      <c r="J250" s="622">
        <v>20</v>
      </c>
      <c r="K250" s="622">
        <v>20</v>
      </c>
      <c r="L250" s="622">
        <v>20</v>
      </c>
      <c r="M250" s="622">
        <v>20</v>
      </c>
      <c r="N250" s="622">
        <v>20</v>
      </c>
      <c r="O250" s="622">
        <v>20</v>
      </c>
      <c r="P250" s="530">
        <f t="shared" si="3"/>
        <v>100</v>
      </c>
      <c r="Q250" s="12"/>
    </row>
    <row r="251" spans="1:17">
      <c r="A251" s="128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ht="15.75" customHeight="1">
      <c r="A252" s="128"/>
      <c r="B252" s="36" t="s">
        <v>993</v>
      </c>
      <c r="C252" s="70"/>
      <c r="D252" s="70"/>
      <c r="E252" s="70"/>
      <c r="F252" s="70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ht="15.75" customHeight="1">
      <c r="A253" s="128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>
      <c r="A254" s="128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>
      <c r="A255" s="12"/>
      <c r="B255" s="81"/>
      <c r="C255" s="12"/>
      <c r="D255" s="12"/>
      <c r="E255" s="722"/>
      <c r="F255" s="722"/>
      <c r="G255" s="580"/>
      <c r="H255" s="8"/>
      <c r="I255" s="11"/>
      <c r="J255" s="209"/>
      <c r="K255" s="722"/>
      <c r="L255" s="722"/>
      <c r="M255" s="722"/>
      <c r="N255" s="722"/>
      <c r="O255" s="722"/>
      <c r="P255" s="722"/>
      <c r="Q255" s="12"/>
    </row>
    <row r="256" spans="1:17">
      <c r="F256" s="722" t="s">
        <v>413</v>
      </c>
      <c r="G256" s="722"/>
      <c r="K256" s="11" t="s">
        <v>479</v>
      </c>
      <c r="L256" s="209"/>
    </row>
    <row r="258" spans="10:12">
      <c r="J258" s="722"/>
      <c r="K258" s="722"/>
      <c r="L258" s="722"/>
    </row>
  </sheetData>
  <mergeCells count="42">
    <mergeCell ref="B50:C50"/>
    <mergeCell ref="B57:C57"/>
    <mergeCell ref="B64:C64"/>
    <mergeCell ref="B191:C191"/>
    <mergeCell ref="B204:C204"/>
    <mergeCell ref="B143:C143"/>
    <mergeCell ref="B152:C152"/>
    <mergeCell ref="B158:C158"/>
    <mergeCell ref="B173:C173"/>
    <mergeCell ref="B179:D179"/>
    <mergeCell ref="N255:P255"/>
    <mergeCell ref="A1:F1"/>
    <mergeCell ref="A2:C2"/>
    <mergeCell ref="A3:P3"/>
    <mergeCell ref="A4:A6"/>
    <mergeCell ref="N5:N6"/>
    <mergeCell ref="M5:M6"/>
    <mergeCell ref="H5:H6"/>
    <mergeCell ref="C4:C6"/>
    <mergeCell ref="F5:F6"/>
    <mergeCell ref="O5:O6"/>
    <mergeCell ref="J5:J6"/>
    <mergeCell ref="L5:L6"/>
    <mergeCell ref="K255:M255"/>
    <mergeCell ref="B233:C233"/>
    <mergeCell ref="B137:C137"/>
    <mergeCell ref="F256:G256"/>
    <mergeCell ref="J258:L258"/>
    <mergeCell ref="E255:F255"/>
    <mergeCell ref="B31:C31"/>
    <mergeCell ref="E5:E6"/>
    <mergeCell ref="B4:B6"/>
    <mergeCell ref="G5:G6"/>
    <mergeCell ref="I5:I6"/>
    <mergeCell ref="D4:O4"/>
    <mergeCell ref="K5:K6"/>
    <mergeCell ref="D5:D6"/>
    <mergeCell ref="B65:C65"/>
    <mergeCell ref="B70:C70"/>
    <mergeCell ref="B78:C78"/>
    <mergeCell ref="B39:C39"/>
    <mergeCell ref="B47:C47"/>
  </mergeCells>
  <phoneticPr fontId="4" type="noConversion"/>
  <pageMargins left="0.35433070866141736" right="0.35433070866141736" top="0.98425196850393704" bottom="0.98425196850393704" header="0.51181102362204722" footer="0.51181102362204722"/>
  <pageSetup scale="85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L69"/>
  <sheetViews>
    <sheetView topLeftCell="A41" zoomScale="75" zoomScaleNormal="75" workbookViewId="0">
      <selection activeCell="B2" sqref="B2:G65"/>
    </sheetView>
  </sheetViews>
  <sheetFormatPr defaultRowHeight="15.75"/>
  <cols>
    <col min="1" max="1" width="19.42578125" style="8" customWidth="1"/>
    <col min="2" max="2" width="40.42578125" style="8" customWidth="1"/>
    <col min="3" max="3" width="18.28515625" style="8" bestFit="1" customWidth="1"/>
    <col min="4" max="4" width="15.42578125" style="8" customWidth="1"/>
    <col min="5" max="5" width="15.7109375" style="8" customWidth="1"/>
    <col min="6" max="6" width="17.28515625" style="8" customWidth="1"/>
    <col min="7" max="7" width="81.42578125" style="8" customWidth="1"/>
    <col min="8" max="8" width="15.5703125" style="8" customWidth="1"/>
    <col min="9" max="16384" width="9.140625" style="8"/>
  </cols>
  <sheetData>
    <row r="2" spans="2:12" ht="17.25" customHeight="1"/>
    <row r="3" spans="2:12" ht="23.25">
      <c r="B3" s="754" t="s">
        <v>725</v>
      </c>
      <c r="C3" s="754"/>
      <c r="D3" s="754"/>
      <c r="E3" s="754"/>
      <c r="F3" s="754"/>
      <c r="G3" s="754"/>
    </row>
    <row r="4" spans="2:12" ht="23.25">
      <c r="B4" s="754" t="s">
        <v>645</v>
      </c>
      <c r="C4" s="754"/>
      <c r="D4" s="754"/>
      <c r="E4" s="310" t="s">
        <v>731</v>
      </c>
      <c r="F4" s="304"/>
      <c r="G4" s="304"/>
    </row>
    <row r="5" spans="2:12" ht="23.25">
      <c r="B5" s="278"/>
      <c r="C5" s="278"/>
      <c r="D5" s="278"/>
      <c r="E5" s="278"/>
      <c r="F5" s="278"/>
      <c r="G5" s="278"/>
    </row>
    <row r="6" spans="2:12" ht="22.5" customHeight="1">
      <c r="B6" s="770" t="s">
        <v>408</v>
      </c>
      <c r="C6" s="770"/>
      <c r="D6" s="770"/>
      <c r="E6" s="770"/>
      <c r="F6" s="770"/>
      <c r="G6" s="770"/>
      <c r="H6" s="309"/>
      <c r="I6" s="278"/>
      <c r="J6" s="278"/>
      <c r="K6" s="278"/>
      <c r="L6" s="278"/>
    </row>
    <row r="7" spans="2:12" ht="24" thickBot="1">
      <c r="B7" s="278"/>
      <c r="C7" s="278"/>
      <c r="D7" s="278"/>
      <c r="E7" s="278"/>
      <c r="F7" s="278" t="s">
        <v>890</v>
      </c>
      <c r="G7" s="278"/>
      <c r="H7" s="278"/>
      <c r="I7" s="278"/>
      <c r="J7" s="278"/>
      <c r="K7" s="278"/>
      <c r="L7" s="278"/>
    </row>
    <row r="8" spans="2:12" s="36" customFormat="1" ht="18" customHeight="1">
      <c r="B8" s="765" t="s">
        <v>412</v>
      </c>
      <c r="C8" s="756" t="s">
        <v>1016</v>
      </c>
      <c r="D8" s="757"/>
      <c r="E8" s="757"/>
      <c r="F8" s="757"/>
      <c r="G8" s="758"/>
      <c r="H8" s="278"/>
      <c r="I8" s="282"/>
      <c r="J8" s="278"/>
      <c r="K8" s="278"/>
      <c r="L8" s="278"/>
    </row>
    <row r="9" spans="2:12" s="36" customFormat="1" ht="21.75" customHeight="1">
      <c r="B9" s="766"/>
      <c r="C9" s="759"/>
      <c r="D9" s="760"/>
      <c r="E9" s="760"/>
      <c r="F9" s="760"/>
      <c r="G9" s="761"/>
      <c r="H9" s="278"/>
      <c r="I9" s="278"/>
      <c r="J9" s="278"/>
      <c r="K9" s="278"/>
      <c r="L9" s="278"/>
    </row>
    <row r="10" spans="2:12" s="36" customFormat="1" ht="80.25" customHeight="1">
      <c r="B10" s="766"/>
      <c r="C10" s="283" t="s">
        <v>47</v>
      </c>
      <c r="D10" s="283" t="s">
        <v>409</v>
      </c>
      <c r="E10" s="283" t="s">
        <v>410</v>
      </c>
      <c r="F10" s="283" t="s">
        <v>414</v>
      </c>
      <c r="G10" s="284" t="s">
        <v>434</v>
      </c>
      <c r="H10" s="278"/>
      <c r="I10" s="278"/>
      <c r="J10" s="278"/>
      <c r="K10" s="278"/>
      <c r="L10" s="278"/>
    </row>
    <row r="11" spans="2:12" s="36" customFormat="1" ht="25.5" customHeight="1">
      <c r="B11" s="463"/>
      <c r="C11" s="283">
        <v>1</v>
      </c>
      <c r="D11" s="283">
        <v>2</v>
      </c>
      <c r="E11" s="283">
        <v>3</v>
      </c>
      <c r="F11" s="283" t="s">
        <v>415</v>
      </c>
      <c r="G11" s="284">
        <v>5</v>
      </c>
      <c r="H11" s="278"/>
      <c r="I11" s="278"/>
      <c r="J11" s="278"/>
      <c r="K11" s="278"/>
      <c r="L11" s="278"/>
    </row>
    <row r="12" spans="2:12" s="36" customFormat="1" ht="33.75" customHeight="1">
      <c r="B12" s="464" t="s">
        <v>411</v>
      </c>
      <c r="C12" s="283" t="s">
        <v>895</v>
      </c>
      <c r="D12" s="283"/>
      <c r="E12" s="443" t="s">
        <v>895</v>
      </c>
      <c r="F12" s="285"/>
      <c r="G12" s="286"/>
      <c r="H12" s="278"/>
      <c r="I12" s="278"/>
      <c r="J12" s="278"/>
      <c r="K12" s="278"/>
      <c r="L12" s="278"/>
    </row>
    <row r="13" spans="2:12" s="36" customFormat="1" ht="39.75" customHeight="1">
      <c r="B13" s="287" t="s">
        <v>435</v>
      </c>
      <c r="C13" s="283" t="s">
        <v>895</v>
      </c>
      <c r="D13" s="283"/>
      <c r="E13" s="444" t="s">
        <v>895</v>
      </c>
      <c r="F13" s="283"/>
      <c r="G13" s="286"/>
      <c r="H13" s="278"/>
      <c r="I13" s="278"/>
      <c r="J13" s="278"/>
      <c r="K13" s="278"/>
      <c r="L13" s="278"/>
    </row>
    <row r="14" spans="2:12" s="36" customFormat="1" ht="30" customHeight="1" thickBot="1">
      <c r="B14" s="289" t="s">
        <v>416</v>
      </c>
      <c r="C14" s="290" t="s">
        <v>895</v>
      </c>
      <c r="D14" s="290"/>
      <c r="E14" s="432" t="s">
        <v>895</v>
      </c>
      <c r="F14" s="290"/>
      <c r="G14" s="292"/>
      <c r="H14" s="278"/>
      <c r="I14" s="278"/>
      <c r="J14" s="278"/>
      <c r="K14" s="278"/>
      <c r="L14" s="278"/>
    </row>
    <row r="15" spans="2:12" s="36" customFormat="1" ht="42.75" customHeight="1">
      <c r="B15" s="293"/>
      <c r="C15" s="294"/>
      <c r="D15" s="295"/>
      <c r="E15" s="278"/>
      <c r="F15" s="278" t="s">
        <v>4</v>
      </c>
      <c r="G15" s="278"/>
      <c r="H15" s="278"/>
      <c r="I15" s="278"/>
      <c r="J15" s="278"/>
      <c r="K15" s="278"/>
      <c r="L15" s="278"/>
    </row>
    <row r="16" spans="2:12" s="36" customFormat="1" ht="33" customHeight="1">
      <c r="B16" s="767" t="s">
        <v>1077</v>
      </c>
      <c r="C16" s="768"/>
      <c r="D16" s="768"/>
      <c r="E16" s="768"/>
      <c r="F16" s="769"/>
      <c r="G16" s="469"/>
      <c r="H16" s="278"/>
      <c r="I16" s="278"/>
      <c r="J16" s="278"/>
      <c r="K16" s="278"/>
      <c r="L16" s="278"/>
    </row>
    <row r="17" spans="2:12" s="36" customFormat="1" ht="46.5">
      <c r="B17" s="296"/>
      <c r="C17" s="283" t="s">
        <v>1017</v>
      </c>
      <c r="D17" s="283" t="s">
        <v>1018</v>
      </c>
      <c r="E17" s="283" t="s">
        <v>1019</v>
      </c>
      <c r="F17" s="283" t="s">
        <v>1020</v>
      </c>
      <c r="G17" s="297"/>
      <c r="H17" s="278"/>
      <c r="I17" s="278"/>
      <c r="J17" s="278"/>
      <c r="K17" s="278"/>
      <c r="L17" s="278"/>
    </row>
    <row r="18" spans="2:12" s="36" customFormat="1" ht="30" customHeight="1">
      <c r="B18" s="298" t="s">
        <v>411</v>
      </c>
      <c r="C18" s="299" t="s">
        <v>895</v>
      </c>
      <c r="D18" s="299" t="s">
        <v>895</v>
      </c>
      <c r="E18" s="618" t="s">
        <v>895</v>
      </c>
      <c r="F18" s="545"/>
      <c r="G18" s="297"/>
      <c r="H18" s="278"/>
      <c r="I18" s="278"/>
      <c r="J18" s="278"/>
      <c r="K18" s="278"/>
      <c r="L18" s="278"/>
    </row>
    <row r="19" spans="2:12" ht="47.25" thickBot="1">
      <c r="B19" s="289" t="s">
        <v>435</v>
      </c>
      <c r="C19" s="432" t="s">
        <v>895</v>
      </c>
      <c r="D19" s="432" t="s">
        <v>895</v>
      </c>
      <c r="E19" s="432" t="s">
        <v>895</v>
      </c>
      <c r="F19" s="432"/>
      <c r="G19" s="297"/>
      <c r="H19" s="278"/>
      <c r="I19" s="278"/>
      <c r="J19" s="278"/>
      <c r="K19" s="278"/>
      <c r="L19" s="278"/>
    </row>
    <row r="20" spans="2:12" ht="25.5" customHeight="1" thickBot="1">
      <c r="B20" s="289" t="s">
        <v>416</v>
      </c>
      <c r="C20" s="442" t="s">
        <v>895</v>
      </c>
      <c r="D20" s="442" t="s">
        <v>895</v>
      </c>
      <c r="E20" s="442" t="s">
        <v>895</v>
      </c>
      <c r="F20" s="442"/>
      <c r="G20" s="278"/>
      <c r="H20" s="278"/>
      <c r="I20" s="278"/>
      <c r="J20" s="278"/>
      <c r="K20" s="278"/>
      <c r="L20" s="278"/>
    </row>
    <row r="21" spans="2:12" ht="23.25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</row>
    <row r="22" spans="2:12" ht="24" thickBot="1">
      <c r="B22" s="278"/>
      <c r="C22" s="278"/>
      <c r="D22" s="278"/>
      <c r="E22" s="278"/>
      <c r="F22" s="278"/>
      <c r="G22" s="278" t="s">
        <v>891</v>
      </c>
      <c r="H22" s="278"/>
      <c r="I22" s="278"/>
      <c r="J22" s="278"/>
      <c r="K22" s="278"/>
      <c r="L22" s="278"/>
    </row>
    <row r="23" spans="2:12" ht="30" customHeight="1">
      <c r="B23" s="762" t="s">
        <v>1021</v>
      </c>
      <c r="C23" s="763"/>
      <c r="D23" s="763"/>
      <c r="E23" s="763"/>
      <c r="F23" s="763"/>
      <c r="G23" s="764"/>
      <c r="H23" s="278"/>
      <c r="I23" s="278"/>
      <c r="J23" s="278"/>
      <c r="K23" s="278"/>
      <c r="L23" s="278"/>
    </row>
    <row r="24" spans="2:12" ht="48" customHeight="1">
      <c r="B24" s="464" t="s">
        <v>412</v>
      </c>
      <c r="C24" s="283" t="s">
        <v>47</v>
      </c>
      <c r="D24" s="283" t="s">
        <v>409</v>
      </c>
      <c r="E24" s="283" t="s">
        <v>410</v>
      </c>
      <c r="F24" s="283" t="s">
        <v>414</v>
      </c>
      <c r="G24" s="284" t="s">
        <v>1022</v>
      </c>
      <c r="H24" s="278"/>
      <c r="I24" s="278"/>
      <c r="J24" s="278"/>
      <c r="K24" s="278"/>
      <c r="L24" s="278"/>
    </row>
    <row r="25" spans="2:12" ht="22.5" customHeight="1">
      <c r="B25" s="771" t="s">
        <v>411</v>
      </c>
      <c r="C25" s="283">
        <v>1</v>
      </c>
      <c r="D25" s="283">
        <v>2</v>
      </c>
      <c r="E25" s="283">
        <v>3</v>
      </c>
      <c r="F25" s="283" t="s">
        <v>415</v>
      </c>
      <c r="G25" s="284">
        <v>5</v>
      </c>
      <c r="H25" s="278"/>
      <c r="I25" s="278"/>
      <c r="J25" s="278"/>
      <c r="K25" s="278"/>
      <c r="L25" s="278"/>
    </row>
    <row r="26" spans="2:12" ht="21" customHeight="1">
      <c r="B26" s="771"/>
      <c r="C26" s="283" t="s">
        <v>895</v>
      </c>
      <c r="D26" s="283"/>
      <c r="E26" s="283" t="s">
        <v>895</v>
      </c>
      <c r="F26" s="283"/>
      <c r="G26" s="300"/>
      <c r="H26" s="278"/>
      <c r="I26" s="278"/>
      <c r="J26" s="278"/>
      <c r="K26" s="278"/>
      <c r="L26" s="278"/>
    </row>
    <row r="27" spans="2:12" ht="43.5" customHeight="1" thickBot="1">
      <c r="B27" s="289" t="s">
        <v>435</v>
      </c>
      <c r="C27" s="301" t="s">
        <v>895</v>
      </c>
      <c r="D27" s="301"/>
      <c r="E27" s="301" t="s">
        <v>895</v>
      </c>
      <c r="F27" s="301"/>
      <c r="G27" s="302"/>
      <c r="H27" s="278"/>
      <c r="I27" s="278"/>
      <c r="J27" s="278"/>
      <c r="K27" s="278"/>
      <c r="L27" s="278"/>
    </row>
    <row r="28" spans="2:12" ht="25.5" customHeight="1" thickBot="1">
      <c r="B28" s="289" t="s">
        <v>416</v>
      </c>
      <c r="C28" s="432" t="s">
        <v>895</v>
      </c>
      <c r="D28" s="291"/>
      <c r="E28" s="432" t="s">
        <v>895</v>
      </c>
      <c r="F28" s="291"/>
      <c r="G28" s="292"/>
      <c r="H28" s="278"/>
      <c r="I28" s="278"/>
      <c r="J28" s="278"/>
      <c r="K28" s="278"/>
      <c r="L28" s="278"/>
    </row>
    <row r="29" spans="2:12" ht="35.25" customHeight="1">
      <c r="B29" s="303"/>
      <c r="C29" s="304"/>
      <c r="D29" s="304"/>
      <c r="E29" s="304"/>
      <c r="F29" s="304"/>
      <c r="G29" s="304"/>
      <c r="H29" s="278"/>
      <c r="I29" s="278"/>
      <c r="J29" s="278"/>
      <c r="K29" s="278"/>
      <c r="L29" s="278"/>
    </row>
    <row r="30" spans="2:12" ht="24" thickBot="1">
      <c r="B30" s="278"/>
      <c r="C30" s="278"/>
      <c r="D30" s="278"/>
      <c r="E30" s="278"/>
      <c r="F30" s="278"/>
      <c r="G30" s="278" t="s">
        <v>892</v>
      </c>
      <c r="H30" s="278"/>
      <c r="I30" s="278"/>
      <c r="J30" s="278"/>
      <c r="K30" s="278"/>
      <c r="L30" s="278"/>
    </row>
    <row r="31" spans="2:12" ht="28.5" customHeight="1">
      <c r="B31" s="762" t="s">
        <v>1023</v>
      </c>
      <c r="C31" s="763"/>
      <c r="D31" s="763"/>
      <c r="E31" s="763"/>
      <c r="F31" s="763"/>
      <c r="G31" s="764"/>
      <c r="H31" s="278"/>
      <c r="I31" s="278"/>
      <c r="J31" s="278"/>
      <c r="K31" s="278"/>
      <c r="L31" s="278"/>
    </row>
    <row r="32" spans="2:12" ht="46.5">
      <c r="B32" s="305" t="s">
        <v>412</v>
      </c>
      <c r="C32" s="283" t="s">
        <v>47</v>
      </c>
      <c r="D32" s="283" t="s">
        <v>409</v>
      </c>
      <c r="E32" s="283" t="s">
        <v>410</v>
      </c>
      <c r="F32" s="283" t="s">
        <v>414</v>
      </c>
      <c r="G32" s="284" t="s">
        <v>1024</v>
      </c>
      <c r="H32" s="278"/>
      <c r="I32" s="278"/>
      <c r="J32" s="278"/>
      <c r="K32" s="278"/>
      <c r="L32" s="278"/>
    </row>
    <row r="33" spans="2:12" ht="25.5" customHeight="1">
      <c r="B33" s="771" t="s">
        <v>411</v>
      </c>
      <c r="C33" s="283">
        <v>1</v>
      </c>
      <c r="D33" s="283">
        <v>2</v>
      </c>
      <c r="E33" s="283">
        <v>3</v>
      </c>
      <c r="F33" s="283" t="s">
        <v>415</v>
      </c>
      <c r="G33" s="284">
        <v>5</v>
      </c>
      <c r="H33" s="278"/>
      <c r="I33" s="278"/>
      <c r="J33" s="278"/>
      <c r="K33" s="278"/>
      <c r="L33" s="278"/>
    </row>
    <row r="34" spans="2:12" ht="20.25" customHeight="1">
      <c r="B34" s="771"/>
      <c r="C34" s="283" t="s">
        <v>895</v>
      </c>
      <c r="D34" s="283"/>
      <c r="E34" s="283" t="s">
        <v>895</v>
      </c>
      <c r="F34" s="283"/>
      <c r="G34" s="300"/>
      <c r="H34" s="278"/>
      <c r="I34" s="278"/>
      <c r="J34" s="278"/>
      <c r="K34" s="278"/>
      <c r="L34" s="278"/>
    </row>
    <row r="35" spans="2:12" ht="42.75" customHeight="1" thickBot="1">
      <c r="B35" s="289" t="s">
        <v>435</v>
      </c>
      <c r="C35" s="301" t="s">
        <v>895</v>
      </c>
      <c r="D35" s="301"/>
      <c r="E35" s="301" t="s">
        <v>895</v>
      </c>
      <c r="F35" s="301"/>
      <c r="G35" s="302"/>
      <c r="H35" s="278"/>
      <c r="I35" s="278"/>
      <c r="J35" s="278"/>
      <c r="K35" s="278"/>
      <c r="L35" s="278"/>
    </row>
    <row r="36" spans="2:12" ht="23.25" customHeight="1" thickBot="1">
      <c r="B36" s="289" t="s">
        <v>416</v>
      </c>
      <c r="C36" s="432" t="s">
        <v>895</v>
      </c>
      <c r="D36" s="432"/>
      <c r="E36" s="432" t="s">
        <v>895</v>
      </c>
      <c r="F36" s="288"/>
      <c r="G36" s="292"/>
      <c r="H36" s="278"/>
      <c r="I36" s="278"/>
      <c r="J36" s="278"/>
      <c r="K36" s="278"/>
      <c r="L36" s="278"/>
    </row>
    <row r="37" spans="2:12" ht="23.25">
      <c r="B37" s="303"/>
      <c r="C37" s="304"/>
      <c r="D37" s="304"/>
      <c r="E37" s="304"/>
      <c r="F37" s="306"/>
      <c r="G37" s="304"/>
      <c r="H37" s="278"/>
      <c r="I37" s="278"/>
      <c r="J37" s="278"/>
      <c r="K37" s="278"/>
      <c r="L37" s="278"/>
    </row>
    <row r="38" spans="2:12" ht="23.25">
      <c r="B38" s="303"/>
      <c r="C38" s="304"/>
      <c r="D38" s="304"/>
      <c r="E38" s="304"/>
      <c r="F38" s="304"/>
      <c r="G38" s="304"/>
      <c r="H38" s="278"/>
      <c r="I38" s="278"/>
      <c r="J38" s="278"/>
      <c r="K38" s="278"/>
      <c r="L38" s="278"/>
    </row>
    <row r="39" spans="2:12" ht="24" thickBot="1">
      <c r="B39" s="278"/>
      <c r="C39" s="278"/>
      <c r="D39" s="278"/>
      <c r="E39" s="278"/>
      <c r="F39" s="278"/>
      <c r="G39" s="278" t="s">
        <v>893</v>
      </c>
      <c r="H39" s="278"/>
      <c r="I39" s="278"/>
      <c r="J39" s="278"/>
      <c r="K39" s="278"/>
      <c r="L39" s="278"/>
    </row>
    <row r="40" spans="2:12" ht="56.25" customHeight="1">
      <c r="B40" s="762" t="s">
        <v>1028</v>
      </c>
      <c r="C40" s="763"/>
      <c r="D40" s="763"/>
      <c r="E40" s="763"/>
      <c r="F40" s="763"/>
      <c r="G40" s="764"/>
      <c r="H40" s="278"/>
      <c r="I40" s="278"/>
      <c r="J40" s="278"/>
      <c r="K40" s="278"/>
      <c r="L40" s="278"/>
    </row>
    <row r="41" spans="2:12" ht="75.75" customHeight="1">
      <c r="B41" s="305"/>
      <c r="C41" s="283" t="s">
        <v>47</v>
      </c>
      <c r="D41" s="283" t="s">
        <v>409</v>
      </c>
      <c r="E41" s="283" t="s">
        <v>410</v>
      </c>
      <c r="F41" s="283" t="s">
        <v>414</v>
      </c>
      <c r="G41" s="284" t="s">
        <v>1025</v>
      </c>
      <c r="H41" s="278"/>
      <c r="I41" s="278"/>
      <c r="J41" s="278"/>
      <c r="K41" s="278"/>
      <c r="L41" s="278"/>
    </row>
    <row r="42" spans="2:12" ht="22.5" customHeight="1">
      <c r="B42" s="771" t="s">
        <v>411</v>
      </c>
      <c r="C42" s="283">
        <v>1</v>
      </c>
      <c r="D42" s="283">
        <v>2</v>
      </c>
      <c r="E42" s="283">
        <v>3</v>
      </c>
      <c r="F42" s="283" t="s">
        <v>415</v>
      </c>
      <c r="G42" s="284">
        <v>5</v>
      </c>
      <c r="H42" s="278"/>
      <c r="I42" s="278"/>
      <c r="J42" s="278"/>
      <c r="K42" s="278"/>
      <c r="L42" s="278"/>
    </row>
    <row r="43" spans="2:12" ht="21" customHeight="1">
      <c r="B43" s="771"/>
      <c r="C43" s="283" t="s">
        <v>895</v>
      </c>
      <c r="D43" s="283"/>
      <c r="E43" s="283" t="s">
        <v>895</v>
      </c>
      <c r="F43" s="301"/>
      <c r="G43" s="300"/>
      <c r="H43" s="278"/>
      <c r="I43" s="278"/>
      <c r="J43" s="278"/>
      <c r="K43" s="278"/>
      <c r="L43" s="278"/>
    </row>
    <row r="44" spans="2:12" ht="30.75" customHeight="1" thickBot="1">
      <c r="B44" s="289" t="s">
        <v>407</v>
      </c>
      <c r="C44" s="301" t="s">
        <v>895</v>
      </c>
      <c r="D44" s="301"/>
      <c r="E44" s="283" t="s">
        <v>895</v>
      </c>
      <c r="F44" s="301"/>
      <c r="G44" s="302"/>
      <c r="H44" s="278"/>
      <c r="I44" s="278"/>
      <c r="J44" s="278"/>
      <c r="K44" s="278"/>
      <c r="L44" s="278"/>
    </row>
    <row r="45" spans="2:12" ht="23.25" customHeight="1" thickBot="1">
      <c r="B45" s="289" t="s">
        <v>416</v>
      </c>
      <c r="C45" s="432" t="s">
        <v>895</v>
      </c>
      <c r="D45" s="432"/>
      <c r="E45" s="283" t="s">
        <v>895</v>
      </c>
      <c r="F45" s="291"/>
      <c r="G45" s="292"/>
      <c r="H45" s="278"/>
      <c r="I45" s="278"/>
      <c r="J45" s="278"/>
      <c r="K45" s="278"/>
      <c r="L45" s="278"/>
    </row>
    <row r="46" spans="2:12" ht="23.25">
      <c r="B46" s="303"/>
      <c r="C46" s="304"/>
      <c r="D46" s="304"/>
      <c r="E46" s="304"/>
      <c r="F46" s="304"/>
      <c r="G46" s="304"/>
      <c r="H46" s="278"/>
      <c r="I46" s="278"/>
      <c r="J46" s="278"/>
      <c r="K46" s="278"/>
      <c r="L46" s="278"/>
    </row>
    <row r="47" spans="2:12" ht="24" thickBot="1">
      <c r="B47" s="278"/>
      <c r="C47" s="278"/>
      <c r="D47" s="278"/>
      <c r="E47" s="278"/>
      <c r="F47" s="278"/>
      <c r="G47" s="278" t="s">
        <v>892</v>
      </c>
      <c r="H47" s="278"/>
      <c r="I47" s="278"/>
      <c r="J47" s="278"/>
      <c r="K47" s="278"/>
      <c r="L47" s="278"/>
    </row>
    <row r="48" spans="2:12" ht="45.75" customHeight="1">
      <c r="B48" s="762" t="s">
        <v>1027</v>
      </c>
      <c r="C48" s="763"/>
      <c r="D48" s="763"/>
      <c r="E48" s="763"/>
      <c r="F48" s="763"/>
      <c r="G48" s="764"/>
      <c r="H48" s="278"/>
      <c r="I48" s="278"/>
      <c r="J48" s="278"/>
      <c r="K48" s="278"/>
      <c r="L48" s="278"/>
    </row>
    <row r="49" spans="2:12" ht="65.25" customHeight="1">
      <c r="B49" s="305" t="s">
        <v>412</v>
      </c>
      <c r="C49" s="283" t="s">
        <v>47</v>
      </c>
      <c r="D49" s="283" t="s">
        <v>409</v>
      </c>
      <c r="E49" s="283" t="s">
        <v>410</v>
      </c>
      <c r="F49" s="283" t="s">
        <v>414</v>
      </c>
      <c r="G49" s="284" t="s">
        <v>1026</v>
      </c>
      <c r="H49" s="278"/>
      <c r="I49" s="278"/>
      <c r="J49" s="278"/>
      <c r="K49" s="278"/>
      <c r="L49" s="278"/>
    </row>
    <row r="50" spans="2:12" ht="24" customHeight="1">
      <c r="B50" s="771" t="s">
        <v>411</v>
      </c>
      <c r="C50" s="283">
        <v>1</v>
      </c>
      <c r="D50" s="283">
        <v>2</v>
      </c>
      <c r="E50" s="283">
        <v>3</v>
      </c>
      <c r="F50" s="283" t="s">
        <v>415</v>
      </c>
      <c r="G50" s="505">
        <v>5</v>
      </c>
      <c r="H50" s="278"/>
      <c r="I50" s="278"/>
      <c r="J50" s="278"/>
      <c r="K50" s="278"/>
      <c r="L50" s="278"/>
    </row>
    <row r="51" spans="2:12" ht="24" customHeight="1">
      <c r="B51" s="771"/>
      <c r="C51" s="283" t="s">
        <v>895</v>
      </c>
      <c r="D51" s="283"/>
      <c r="E51" s="283" t="s">
        <v>895</v>
      </c>
      <c r="F51" s="283"/>
      <c r="G51" s="300"/>
      <c r="H51" s="278"/>
      <c r="I51" s="278"/>
      <c r="J51" s="278"/>
      <c r="K51" s="278"/>
      <c r="L51" s="278"/>
    </row>
    <row r="52" spans="2:12" ht="48" customHeight="1" thickBot="1">
      <c r="B52" s="289" t="s">
        <v>435</v>
      </c>
      <c r="C52" s="283" t="s">
        <v>895</v>
      </c>
      <c r="D52" s="301"/>
      <c r="E52" s="283" t="s">
        <v>895</v>
      </c>
      <c r="F52" s="301"/>
      <c r="G52" s="302"/>
      <c r="H52" s="278"/>
      <c r="I52" s="278"/>
      <c r="J52" s="278"/>
      <c r="K52" s="278"/>
      <c r="L52" s="278"/>
    </row>
    <row r="53" spans="2:12" ht="22.5" customHeight="1" thickBot="1">
      <c r="B53" s="289" t="s">
        <v>416</v>
      </c>
      <c r="C53" s="283" t="s">
        <v>895</v>
      </c>
      <c r="D53" s="291"/>
      <c r="E53" s="283" t="s">
        <v>895</v>
      </c>
      <c r="F53" s="291"/>
      <c r="G53" s="292"/>
      <c r="H53" s="278"/>
      <c r="I53" s="278"/>
      <c r="J53" s="278"/>
      <c r="K53" s="278"/>
      <c r="L53" s="278"/>
    </row>
    <row r="54" spans="2:12" ht="23.25"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</row>
    <row r="55" spans="2:12" ht="18.75" customHeight="1">
      <c r="B55" s="755" t="s">
        <v>436</v>
      </c>
      <c r="C55" s="755"/>
      <c r="D55" s="755"/>
      <c r="E55" s="755"/>
      <c r="F55" s="755"/>
      <c r="G55" s="755"/>
      <c r="H55" s="278"/>
      <c r="I55" s="278"/>
      <c r="J55" s="278"/>
      <c r="K55" s="278"/>
      <c r="L55" s="278"/>
    </row>
    <row r="56" spans="2:12" ht="18.75" customHeight="1">
      <c r="B56" s="307" t="s">
        <v>866</v>
      </c>
      <c r="C56" s="278"/>
      <c r="D56" s="278"/>
      <c r="E56" s="278"/>
      <c r="F56" s="278"/>
      <c r="G56" s="278"/>
      <c r="H56" s="278"/>
      <c r="I56" s="278"/>
      <c r="J56" s="278"/>
      <c r="K56" s="278"/>
      <c r="L56" s="278"/>
    </row>
    <row r="57" spans="2:12" ht="18.75" customHeight="1">
      <c r="B57" s="307" t="s">
        <v>1191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78"/>
    </row>
    <row r="58" spans="2:12" ht="18.75" customHeight="1">
      <c r="B58" s="307"/>
      <c r="C58" s="278"/>
      <c r="D58" s="278"/>
      <c r="E58" s="278"/>
      <c r="F58" s="278"/>
      <c r="G58" s="278"/>
      <c r="H58" s="278"/>
      <c r="I58" s="278"/>
      <c r="J58" s="278"/>
      <c r="K58" s="278"/>
      <c r="L58" s="278"/>
    </row>
    <row r="59" spans="2:12" ht="18.75" customHeight="1">
      <c r="B59" s="307"/>
      <c r="C59" s="278"/>
      <c r="D59" s="278"/>
      <c r="E59" s="278"/>
      <c r="F59" s="278"/>
      <c r="G59" s="278"/>
      <c r="H59" s="278"/>
      <c r="I59" s="278"/>
      <c r="J59" s="278"/>
      <c r="K59" s="278"/>
      <c r="L59" s="278"/>
    </row>
    <row r="60" spans="2:12" ht="18.75" customHeight="1"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</row>
    <row r="61" spans="2:12" ht="23.25">
      <c r="C61" s="278"/>
      <c r="D61" s="278"/>
      <c r="E61" s="308" t="s">
        <v>413</v>
      </c>
      <c r="F61" s="307" t="s">
        <v>438</v>
      </c>
      <c r="G61" s="317"/>
      <c r="H61" s="304"/>
      <c r="I61" s="304"/>
      <c r="J61" s="278"/>
      <c r="K61" s="278"/>
      <c r="L61" s="278"/>
    </row>
    <row r="62" spans="2:12" ht="23.25">
      <c r="B62" s="278"/>
      <c r="C62" s="278"/>
      <c r="D62" s="278"/>
      <c r="E62" s="308"/>
      <c r="F62" s="278"/>
      <c r="G62" s="278"/>
      <c r="H62" s="278"/>
      <c r="I62" s="278"/>
      <c r="J62" s="278"/>
      <c r="K62" s="278"/>
      <c r="L62" s="278"/>
    </row>
    <row r="63" spans="2:12" ht="23.25"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</row>
    <row r="64" spans="2:12" ht="23.25"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</row>
    <row r="65" spans="2:8" ht="23.25">
      <c r="B65" s="278"/>
      <c r="C65" s="278"/>
      <c r="D65" s="278"/>
      <c r="E65" s="278"/>
      <c r="F65" s="278"/>
      <c r="G65" s="278"/>
    </row>
    <row r="66" spans="2:8" ht="23.25">
      <c r="B66" s="278"/>
      <c r="C66" s="278"/>
      <c r="D66" s="278"/>
      <c r="E66" s="278"/>
      <c r="F66" s="278"/>
      <c r="G66" s="278"/>
      <c r="H66" s="11"/>
    </row>
    <row r="67" spans="2:8" ht="23.25">
      <c r="B67" s="278"/>
      <c r="C67" s="278"/>
      <c r="D67" s="278"/>
      <c r="E67" s="278"/>
      <c r="F67" s="278"/>
      <c r="G67" s="278"/>
    </row>
    <row r="68" spans="2:8" ht="23.25">
      <c r="B68" s="278"/>
      <c r="C68" s="278"/>
      <c r="D68" s="278"/>
      <c r="E68" s="278"/>
      <c r="F68" s="278"/>
      <c r="G68" s="278"/>
    </row>
    <row r="69" spans="2:8">
      <c r="G69" s="53"/>
      <c r="H69" s="11"/>
    </row>
  </sheetData>
  <mergeCells count="15">
    <mergeCell ref="B3:G3"/>
    <mergeCell ref="B4:D4"/>
    <mergeCell ref="B55:G55"/>
    <mergeCell ref="C8:G9"/>
    <mergeCell ref="B23:G23"/>
    <mergeCell ref="B31:G31"/>
    <mergeCell ref="B40:G40"/>
    <mergeCell ref="B48:G48"/>
    <mergeCell ref="B8:B10"/>
    <mergeCell ref="B16:F16"/>
    <mergeCell ref="B6:G6"/>
    <mergeCell ref="B50:B51"/>
    <mergeCell ref="B42:B43"/>
    <mergeCell ref="B25:B26"/>
    <mergeCell ref="B33:B34"/>
  </mergeCells>
  <phoneticPr fontId="4" type="noConversion"/>
  <pageMargins left="0.70866141732283472" right="0.70866141732283472" top="0.43307086614173229" bottom="0.35433070866141736" header="0.31496062992125984" footer="0.31496062992125984"/>
  <pageSetup scale="41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3"/>
  <sheetViews>
    <sheetView zoomScaleSheetLayoutView="75" workbookViewId="0">
      <selection activeCell="M12" sqref="M12"/>
    </sheetView>
  </sheetViews>
  <sheetFormatPr defaultRowHeight="15.75"/>
  <cols>
    <col min="1" max="1" width="5.5703125" style="2" customWidth="1"/>
    <col min="2" max="2" width="7.28515625" style="2" customWidth="1"/>
    <col min="3" max="3" width="28.85546875" style="2" customWidth="1"/>
    <col min="4" max="4" width="25" style="2" customWidth="1"/>
    <col min="5" max="5" width="16" style="2" customWidth="1"/>
    <col min="6" max="6" width="30.7109375" style="2" customWidth="1"/>
    <col min="7" max="7" width="15.5703125" style="2" customWidth="1"/>
    <col min="8" max="8" width="13.5703125" style="2" customWidth="1"/>
    <col min="9" max="9" width="11.85546875" style="2" customWidth="1"/>
    <col min="10" max="10" width="13" style="2" customWidth="1"/>
    <col min="11" max="11" width="12.4257812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1" s="6" customFormat="1" ht="27.75" customHeight="1"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2:11">
      <c r="B3" s="57" t="s">
        <v>708</v>
      </c>
      <c r="C3" s="58"/>
      <c r="D3" s="58"/>
      <c r="E3" s="44" t="s">
        <v>429</v>
      </c>
      <c r="F3" s="58"/>
      <c r="G3" s="58"/>
      <c r="H3" s="58"/>
      <c r="I3" s="44"/>
      <c r="J3" s="58"/>
      <c r="K3" s="58"/>
    </row>
    <row r="4" spans="2:11">
      <c r="B4" s="57" t="s">
        <v>645</v>
      </c>
      <c r="C4" s="58"/>
      <c r="D4" s="58"/>
      <c r="E4" s="58"/>
      <c r="F4" s="58"/>
      <c r="G4" s="58"/>
      <c r="H4" s="58"/>
      <c r="I4" s="58"/>
      <c r="J4" s="58"/>
      <c r="K4" s="58"/>
    </row>
    <row r="5" spans="2:11">
      <c r="B5" s="58"/>
      <c r="C5" s="59"/>
      <c r="D5" s="59"/>
      <c r="E5" s="59"/>
      <c r="F5" s="59"/>
      <c r="G5" s="59"/>
      <c r="H5" s="59"/>
      <c r="I5" s="59"/>
      <c r="J5" s="59"/>
      <c r="K5" s="59"/>
    </row>
    <row r="6" spans="2:11">
      <c r="B6" s="779" t="s">
        <v>52</v>
      </c>
      <c r="C6" s="779"/>
      <c r="D6" s="779"/>
      <c r="E6" s="779"/>
      <c r="F6" s="779"/>
      <c r="G6" s="779"/>
      <c r="H6" s="779"/>
      <c r="I6" s="779"/>
      <c r="J6" s="59"/>
      <c r="K6" s="59"/>
    </row>
    <row r="7" spans="2:11">
      <c r="B7" s="58"/>
      <c r="C7" s="60"/>
      <c r="D7" s="60"/>
      <c r="E7" s="60"/>
      <c r="F7" s="60"/>
      <c r="G7" s="60"/>
      <c r="H7" s="60"/>
      <c r="I7" s="60"/>
      <c r="J7" s="60"/>
      <c r="K7" s="60"/>
    </row>
    <row r="8" spans="2:11" ht="16.5" thickBot="1">
      <c r="B8" s="58"/>
      <c r="C8" s="61"/>
      <c r="D8" s="61"/>
      <c r="E8" s="61"/>
      <c r="F8" s="58"/>
      <c r="G8" s="61"/>
      <c r="H8" s="61"/>
      <c r="I8" s="62" t="s">
        <v>4</v>
      </c>
      <c r="J8" s="58"/>
      <c r="K8" s="61"/>
    </row>
    <row r="9" spans="2:11" s="13" customFormat="1" ht="42" customHeight="1">
      <c r="B9" s="782" t="s">
        <v>9</v>
      </c>
      <c r="C9" s="780" t="s">
        <v>10</v>
      </c>
      <c r="D9" s="778" t="s">
        <v>1029</v>
      </c>
      <c r="E9" s="778" t="s">
        <v>1030</v>
      </c>
      <c r="F9" s="778" t="s">
        <v>1031</v>
      </c>
      <c r="G9" s="783" t="s">
        <v>1220</v>
      </c>
      <c r="H9" s="784"/>
      <c r="I9" s="785" t="s">
        <v>1221</v>
      </c>
      <c r="J9" s="196"/>
      <c r="K9" s="196"/>
    </row>
    <row r="10" spans="2:11" s="13" customFormat="1" ht="51.75" customHeight="1">
      <c r="B10" s="782"/>
      <c r="C10" s="781"/>
      <c r="D10" s="778"/>
      <c r="E10" s="778"/>
      <c r="F10" s="778"/>
      <c r="G10" s="460" t="s">
        <v>1</v>
      </c>
      <c r="H10" s="461" t="s">
        <v>48</v>
      </c>
      <c r="I10" s="785"/>
      <c r="J10" s="197"/>
      <c r="K10" s="197"/>
    </row>
    <row r="11" spans="2:11" s="4" customFormat="1" ht="18.75" customHeight="1">
      <c r="B11" s="198" t="s">
        <v>54</v>
      </c>
      <c r="C11" s="199" t="s">
        <v>45</v>
      </c>
      <c r="D11" s="245"/>
      <c r="E11" s="245"/>
      <c r="F11" s="200"/>
      <c r="G11" s="201"/>
      <c r="H11" s="203"/>
      <c r="I11" s="201"/>
      <c r="J11" s="195"/>
      <c r="K11" s="195"/>
    </row>
    <row r="12" spans="2:11" s="4" customFormat="1" ht="17.25" customHeight="1">
      <c r="B12" s="198" t="s">
        <v>55</v>
      </c>
      <c r="C12" s="199" t="s">
        <v>46</v>
      </c>
      <c r="D12" s="246">
        <v>120000</v>
      </c>
      <c r="E12" s="246">
        <v>120000</v>
      </c>
      <c r="F12" s="210"/>
      <c r="G12" s="210"/>
      <c r="H12" s="202"/>
      <c r="I12" s="203"/>
      <c r="J12" s="195"/>
      <c r="K12" s="195"/>
    </row>
    <row r="13" spans="2:11" s="4" customFormat="1" ht="17.25" customHeight="1">
      <c r="B13" s="198" t="s">
        <v>56</v>
      </c>
      <c r="C13" s="199" t="s">
        <v>42</v>
      </c>
      <c r="D13" s="246"/>
      <c r="E13" s="246"/>
      <c r="F13" s="210"/>
      <c r="G13" s="210"/>
      <c r="H13" s="202"/>
      <c r="I13" s="203"/>
      <c r="J13" s="195"/>
      <c r="K13" s="195"/>
    </row>
    <row r="14" spans="2:11" s="4" customFormat="1" ht="32.25" customHeight="1">
      <c r="B14" s="198" t="s">
        <v>57</v>
      </c>
      <c r="C14" s="199" t="s">
        <v>903</v>
      </c>
      <c r="D14" s="246">
        <v>200000</v>
      </c>
      <c r="E14" s="246">
        <v>200000</v>
      </c>
      <c r="F14" s="210">
        <v>200000</v>
      </c>
      <c r="G14" s="210">
        <v>200000</v>
      </c>
      <c r="H14" s="202">
        <v>200000</v>
      </c>
      <c r="I14" s="203">
        <f>H14/G14*100</f>
        <v>100</v>
      </c>
      <c r="J14" s="195"/>
      <c r="K14" s="195"/>
    </row>
    <row r="15" spans="2:11" s="4" customFormat="1">
      <c r="B15" s="198" t="s">
        <v>58</v>
      </c>
      <c r="C15" s="199" t="s">
        <v>43</v>
      </c>
      <c r="D15" s="246">
        <v>500000</v>
      </c>
      <c r="E15" s="246">
        <v>518034</v>
      </c>
      <c r="F15" s="210">
        <v>500000</v>
      </c>
      <c r="G15" s="210">
        <v>500000</v>
      </c>
      <c r="H15" s="202">
        <v>425911</v>
      </c>
      <c r="I15" s="203">
        <f t="shared" ref="I15:I16" si="0">H15/G15*100</f>
        <v>85.182199999999995</v>
      </c>
      <c r="J15" s="195"/>
      <c r="K15" s="195"/>
    </row>
    <row r="16" spans="2:11" s="4" customFormat="1" ht="16.5" customHeight="1">
      <c r="B16" s="198" t="s">
        <v>59</v>
      </c>
      <c r="C16" s="199" t="s">
        <v>44</v>
      </c>
      <c r="D16" s="246">
        <v>630000</v>
      </c>
      <c r="E16" s="246">
        <v>501888</v>
      </c>
      <c r="F16" s="210">
        <v>630000</v>
      </c>
      <c r="G16" s="210">
        <v>630000</v>
      </c>
      <c r="H16" s="202">
        <v>613175</v>
      </c>
      <c r="I16" s="203">
        <f t="shared" si="0"/>
        <v>97.329365079365076</v>
      </c>
      <c r="J16" s="195"/>
      <c r="K16" s="195"/>
    </row>
    <row r="17" spans="2:11" s="4" customFormat="1">
      <c r="B17" s="198" t="s">
        <v>60</v>
      </c>
      <c r="C17" s="199" t="s">
        <v>53</v>
      </c>
      <c r="D17" s="200"/>
      <c r="E17" s="200"/>
      <c r="F17" s="200"/>
      <c r="G17" s="204"/>
      <c r="H17" s="204"/>
      <c r="I17" s="203"/>
      <c r="J17" s="195"/>
      <c r="K17" s="195"/>
    </row>
    <row r="19" spans="2:11" ht="20.25" customHeight="1">
      <c r="B19" s="775" t="s">
        <v>403</v>
      </c>
      <c r="C19" s="773" t="s">
        <v>45</v>
      </c>
      <c r="D19" s="772"/>
      <c r="E19" s="774"/>
      <c r="F19" s="772" t="s">
        <v>46</v>
      </c>
      <c r="G19" s="772"/>
      <c r="H19" s="772"/>
      <c r="I19" s="773" t="s">
        <v>42</v>
      </c>
      <c r="J19" s="772"/>
      <c r="K19" s="774"/>
    </row>
    <row r="20" spans="2:11">
      <c r="B20" s="776"/>
      <c r="C20" s="42">
        <v>1</v>
      </c>
      <c r="D20" s="42">
        <v>2</v>
      </c>
      <c r="E20" s="42">
        <v>3</v>
      </c>
      <c r="F20" s="42">
        <v>4</v>
      </c>
      <c r="G20" s="42">
        <v>5</v>
      </c>
      <c r="H20" s="42">
        <v>6</v>
      </c>
      <c r="I20" s="42">
        <v>7</v>
      </c>
      <c r="J20" s="42">
        <v>8</v>
      </c>
      <c r="K20" s="42">
        <v>9</v>
      </c>
    </row>
    <row r="21" spans="2:11">
      <c r="B21" s="777"/>
      <c r="C21" s="205" t="s">
        <v>404</v>
      </c>
      <c r="D21" s="205" t="s">
        <v>405</v>
      </c>
      <c r="E21" s="205" t="s">
        <v>406</v>
      </c>
      <c r="F21" s="205" t="s">
        <v>404</v>
      </c>
      <c r="G21" s="205" t="s">
        <v>405</v>
      </c>
      <c r="H21" s="205" t="s">
        <v>406</v>
      </c>
      <c r="I21" s="205" t="s">
        <v>404</v>
      </c>
      <c r="J21" s="205" t="s">
        <v>405</v>
      </c>
      <c r="K21" s="205" t="s">
        <v>406</v>
      </c>
    </row>
    <row r="22" spans="2:11">
      <c r="B22" s="206">
        <v>1</v>
      </c>
      <c r="C22" s="100"/>
      <c r="D22" s="312"/>
      <c r="E22" s="314"/>
      <c r="F22" s="10"/>
      <c r="G22" s="102"/>
      <c r="H22" s="102"/>
      <c r="I22" s="316"/>
      <c r="J22" s="482"/>
      <c r="K22" s="481"/>
    </row>
    <row r="23" spans="2:11">
      <c r="B23" s="206">
        <v>2</v>
      </c>
      <c r="C23" s="100"/>
      <c r="D23" s="312"/>
      <c r="E23" s="314"/>
      <c r="F23" s="10"/>
      <c r="G23" s="102"/>
      <c r="H23" s="102"/>
      <c r="I23" s="483"/>
      <c r="J23" s="100"/>
      <c r="K23" s="318"/>
    </row>
    <row r="24" spans="2:11">
      <c r="B24" s="206">
        <v>3</v>
      </c>
      <c r="C24" s="100"/>
      <c r="D24" s="312"/>
      <c r="E24" s="314"/>
      <c r="F24" s="208"/>
      <c r="G24" s="102"/>
      <c r="H24" s="102"/>
      <c r="I24" s="100"/>
      <c r="J24" s="100"/>
      <c r="K24" s="100"/>
    </row>
    <row r="25" spans="2:11">
      <c r="B25" s="206">
        <v>4</v>
      </c>
      <c r="C25" s="100"/>
      <c r="D25" s="100"/>
      <c r="E25" s="314"/>
      <c r="F25" s="208"/>
      <c r="G25" s="507"/>
      <c r="H25" s="311"/>
      <c r="I25" s="100"/>
      <c r="J25" s="100"/>
      <c r="K25" s="100"/>
    </row>
    <row r="26" spans="2:11">
      <c r="B26" s="206">
        <v>5</v>
      </c>
      <c r="C26" s="100"/>
      <c r="D26" s="100"/>
      <c r="E26" s="314"/>
      <c r="F26" s="508"/>
      <c r="G26" s="507"/>
      <c r="H26" s="509"/>
      <c r="I26" s="100"/>
      <c r="J26" s="100"/>
      <c r="K26" s="100"/>
    </row>
    <row r="27" spans="2:11" ht="15" customHeight="1">
      <c r="B27" s="206">
        <v>6</v>
      </c>
      <c r="C27" s="55"/>
      <c r="D27" s="313"/>
      <c r="E27" s="314"/>
      <c r="F27" s="249"/>
      <c r="G27" s="207"/>
      <c r="H27" s="55"/>
      <c r="I27" s="99"/>
      <c r="J27" s="100"/>
      <c r="K27" s="100"/>
    </row>
    <row r="28" spans="2:11" ht="18" customHeight="1">
      <c r="B28" s="206">
        <v>7</v>
      </c>
      <c r="C28" s="263"/>
      <c r="D28" s="263"/>
      <c r="E28" s="314"/>
      <c r="F28" s="10"/>
      <c r="G28" s="207"/>
      <c r="H28" s="55"/>
      <c r="I28" s="100"/>
      <c r="J28" s="100"/>
      <c r="K28" s="100"/>
    </row>
    <row r="29" spans="2:11" ht="20.25" customHeight="1">
      <c r="B29" s="206">
        <v>8</v>
      </c>
      <c r="C29" s="55"/>
      <c r="D29" s="313"/>
      <c r="E29" s="322"/>
      <c r="F29" s="436"/>
      <c r="G29" s="207"/>
      <c r="H29" s="279"/>
      <c r="I29" s="100"/>
      <c r="J29" s="100"/>
      <c r="K29" s="100"/>
    </row>
    <row r="30" spans="2:11" ht="21" customHeight="1">
      <c r="B30" s="206">
        <v>9</v>
      </c>
      <c r="C30" s="10"/>
      <c r="D30" s="261"/>
      <c r="E30" s="311"/>
      <c r="F30" s="436"/>
      <c r="G30" s="207"/>
      <c r="H30" s="311"/>
      <c r="I30" s="208"/>
      <c r="J30" s="100"/>
      <c r="K30" s="100"/>
    </row>
    <row r="31" spans="2:11" ht="18.75">
      <c r="B31" s="206">
        <v>10</v>
      </c>
      <c r="C31" s="251"/>
      <c r="D31" s="313"/>
      <c r="E31" s="319"/>
      <c r="F31" s="10"/>
      <c r="G31" s="207"/>
      <c r="H31" s="311"/>
      <c r="I31" s="208"/>
      <c r="J31" s="100"/>
      <c r="K31" s="318"/>
    </row>
    <row r="32" spans="2:11">
      <c r="B32" s="206">
        <v>11</v>
      </c>
      <c r="C32" s="100"/>
      <c r="D32" s="263"/>
      <c r="E32" s="315"/>
      <c r="F32" s="10"/>
      <c r="G32" s="261"/>
      <c r="H32" s="311"/>
      <c r="I32" s="208"/>
      <c r="J32" s="100"/>
      <c r="K32" s="100"/>
    </row>
    <row r="33" spans="2:11">
      <c r="B33" s="206">
        <v>12</v>
      </c>
      <c r="C33" s="100"/>
      <c r="D33" s="100"/>
      <c r="E33" s="315"/>
      <c r="F33" s="244"/>
      <c r="G33" s="207"/>
      <c r="H33" s="279"/>
      <c r="I33" s="208"/>
      <c r="J33" s="100"/>
      <c r="K33" s="100"/>
    </row>
    <row r="34" spans="2:11">
      <c r="B34" s="206">
        <v>13</v>
      </c>
      <c r="C34" s="100"/>
      <c r="D34" s="263"/>
      <c r="E34" s="99"/>
      <c r="F34" s="244"/>
      <c r="G34" s="207"/>
      <c r="H34" s="55"/>
      <c r="I34" s="208"/>
      <c r="J34" s="100"/>
      <c r="K34" s="100"/>
    </row>
    <row r="35" spans="2:11">
      <c r="B35" s="206">
        <v>14</v>
      </c>
      <c r="C35" s="100"/>
      <c r="D35" s="263"/>
      <c r="E35" s="100"/>
      <c r="F35" s="10"/>
      <c r="G35" s="207"/>
      <c r="H35" s="55"/>
      <c r="I35" s="10"/>
      <c r="J35" s="100"/>
      <c r="K35" s="100"/>
    </row>
    <row r="36" spans="2:11">
      <c r="B36" s="206">
        <v>15</v>
      </c>
      <c r="C36" s="100"/>
      <c r="D36" s="263"/>
      <c r="E36" s="99"/>
      <c r="F36" s="10"/>
      <c r="G36" s="207"/>
      <c r="H36" s="55"/>
      <c r="I36" s="10"/>
      <c r="J36" s="100"/>
      <c r="K36" s="100"/>
    </row>
    <row r="37" spans="2:11">
      <c r="B37" s="206"/>
      <c r="C37" s="100" t="s">
        <v>922</v>
      </c>
      <c r="D37" s="263"/>
      <c r="E37" s="99"/>
      <c r="F37" s="10"/>
      <c r="G37" s="207"/>
      <c r="H37" s="279"/>
      <c r="I37" s="55"/>
      <c r="J37" s="100"/>
      <c r="K37" s="100"/>
    </row>
    <row r="38" spans="2:11">
      <c r="H38" s="215"/>
    </row>
    <row r="39" spans="2:11">
      <c r="B39" s="8"/>
      <c r="C39" s="445"/>
      <c r="D39" s="8"/>
      <c r="E39" s="8"/>
      <c r="F39" s="8"/>
      <c r="J39" s="11"/>
    </row>
    <row r="40" spans="2:11">
      <c r="B40" s="8"/>
      <c r="C40" s="8" t="s">
        <v>1184</v>
      </c>
      <c r="D40" s="8"/>
      <c r="E40" s="8"/>
      <c r="F40" s="8"/>
      <c r="G40" s="38" t="s">
        <v>413</v>
      </c>
      <c r="H40" s="8"/>
      <c r="I40" s="11" t="s">
        <v>479</v>
      </c>
      <c r="J40" s="209"/>
    </row>
    <row r="41" spans="2:11">
      <c r="B41" s="8"/>
      <c r="C41" s="8"/>
      <c r="D41" s="445"/>
      <c r="E41" s="8"/>
      <c r="F41" s="8"/>
      <c r="G41" s="534"/>
      <c r="H41" s="8"/>
      <c r="I41" s="11"/>
      <c r="J41" s="209"/>
    </row>
    <row r="42" spans="2:11">
      <c r="B42" s="8"/>
      <c r="C42" s="8"/>
      <c r="D42" s="445"/>
      <c r="E42" s="8"/>
      <c r="F42" s="8"/>
      <c r="G42" s="534"/>
      <c r="H42" s="8"/>
      <c r="I42" s="11"/>
      <c r="J42" s="209"/>
    </row>
    <row r="43" spans="2:11">
      <c r="B43" s="8"/>
      <c r="C43" s="8"/>
      <c r="D43" s="8"/>
      <c r="F43" s="8"/>
    </row>
  </sheetData>
  <mergeCells count="12">
    <mergeCell ref="B6:I6"/>
    <mergeCell ref="C9:C10"/>
    <mergeCell ref="E9:E10"/>
    <mergeCell ref="B9:B10"/>
    <mergeCell ref="F9:F10"/>
    <mergeCell ref="G9:H9"/>
    <mergeCell ref="I9:I10"/>
    <mergeCell ref="F19:H19"/>
    <mergeCell ref="I19:K19"/>
    <mergeCell ref="B19:B21"/>
    <mergeCell ref="D9:D10"/>
    <mergeCell ref="C19:E19"/>
  </mergeCells>
  <phoneticPr fontId="4" type="noConversion"/>
  <pageMargins left="0.7" right="0.7" top="0.75" bottom="0.75" header="0.3" footer="0.3"/>
  <pageSetup paperSize="9" scale="67" orientation="landscape" horizontalDpi="4294967294" verticalDpi="4294967294" r:id="rId1"/>
  <headerFooter alignWithMargins="0"/>
  <colBreaks count="1" manualBreakCount="1">
    <brk id="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Лист1</vt:lpstr>
      <vt:lpstr>Биланс успеха</vt:lpstr>
      <vt:lpstr>Биланс стања</vt:lpstr>
      <vt:lpstr>Извештај о  токовима готовине</vt:lpstr>
      <vt:lpstr>Динамика запослених</vt:lpstr>
      <vt:lpstr>Трошкови запослених</vt:lpstr>
      <vt:lpstr>Кретање цена</vt:lpstr>
      <vt:lpstr>Субвенције</vt:lpstr>
      <vt:lpstr>Средства за посебне намене</vt:lpstr>
      <vt:lpstr>Нето добит</vt:lpstr>
      <vt:lpstr>Кредитна задуженост</vt:lpstr>
      <vt:lpstr>Готовински еквиваленти</vt:lpstr>
      <vt:lpstr>Извештај о инвестицијама</vt:lpstr>
      <vt:lpstr>Бруто потраживања</vt:lpstr>
      <vt:lpstr>Sheet2</vt:lpstr>
      <vt:lpstr>Sheet1</vt:lpstr>
      <vt:lpstr>Sheet3</vt:lpstr>
      <vt:lpstr>'Биланс успеха'!Print_Area</vt:lpstr>
      <vt:lpstr>'Готовински еквиваленти'!Print_Area</vt:lpstr>
      <vt:lpstr>'Извештај о  токовима готовине'!Print_Area</vt:lpstr>
      <vt:lpstr>'Нето добит'!Print_Area</vt:lpstr>
      <vt:lpstr>Субвенције!Print_Area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suza</cp:lastModifiedBy>
  <cp:lastPrinted>2022-01-24T10:06:14Z</cp:lastPrinted>
  <dcterms:created xsi:type="dcterms:W3CDTF">2013-03-12T08:27:17Z</dcterms:created>
  <dcterms:modified xsi:type="dcterms:W3CDTF">2022-01-27T10:19:09Z</dcterms:modified>
</cp:coreProperties>
</file>